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재무\2026년\'26.3Q 실적자료\가입자현황자료\"/>
    </mc:Choice>
  </mc:AlternateContent>
  <xr:revisionPtr revIDLastSave="0" documentId="8_{C22CA900-6D61-4B3A-A1F2-5C081921439F}" xr6:coauthVersionLast="47" xr6:coauthVersionMax="47" xr10:uidLastSave="{00000000-0000-0000-0000-000000000000}"/>
  <bookViews>
    <workbookView xWindow="-120" yWindow="-120" windowWidth="28335" windowHeight="14175" xr2:uid="{00000000-000D-0000-FFFF-FFFF00000000}"/>
  </bookViews>
  <sheets>
    <sheet name="SK broadband Subs-ENG" sheetId="4" r:id="rId1"/>
  </sheets>
  <definedNames>
    <definedName name="_xlnm.Print_Area" localSheetId="0">'SK broadband Subs-ENG'!$A$1:$AM$22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R17" i="4" l="1"/>
  <c r="DQ11" i="4"/>
  <c r="DR7" i="4"/>
  <c r="DP17" i="4"/>
  <c r="DP7" i="4"/>
  <c r="DP11" i="4"/>
  <c r="DO7" i="4"/>
  <c r="DN11" i="4"/>
  <c r="DM17" i="4"/>
  <c r="DN7" i="4"/>
  <c r="DL7" i="4"/>
  <c r="DK17" i="4"/>
  <c r="DK11" i="4"/>
  <c r="DJ17" i="4"/>
  <c r="DJ11" i="4"/>
  <c r="DJ7" i="4"/>
  <c r="DK7" i="4"/>
  <c r="DS7" i="4"/>
  <c r="DT7" i="4"/>
  <c r="DU7" i="4"/>
  <c r="DS11" i="4"/>
  <c r="DT11" i="4"/>
  <c r="DU11" i="4"/>
  <c r="DO17" i="4"/>
  <c r="DS17" i="4"/>
  <c r="DT17" i="4"/>
  <c r="DU17" i="4"/>
  <c r="DJ19" i="4"/>
  <c r="DK19" i="4"/>
  <c r="DL19" i="4"/>
  <c r="DM19" i="4"/>
  <c r="DN19" i="4"/>
  <c r="DO19" i="4"/>
  <c r="DP19" i="4"/>
  <c r="DQ19" i="4"/>
  <c r="DR19" i="4"/>
  <c r="DS19" i="4"/>
  <c r="DT19" i="4"/>
  <c r="DU19" i="4"/>
  <c r="DH11" i="4"/>
  <c r="DH7" i="4"/>
  <c r="DH17" i="4"/>
  <c r="DH19" i="4"/>
  <c r="DI19" i="4"/>
  <c r="DG7" i="4"/>
  <c r="DG11" i="4"/>
  <c r="DG17" i="4"/>
  <c r="DG19" i="4"/>
  <c r="DR11" i="4" l="1"/>
  <c r="DQ7" i="4"/>
  <c r="DQ17" i="4"/>
  <c r="DO11" i="4"/>
  <c r="DN17" i="4"/>
  <c r="DM11" i="4"/>
  <c r="DM7" i="4"/>
  <c r="DL17" i="4"/>
  <c r="DL11" i="4"/>
  <c r="DI17" i="4"/>
  <c r="DI11" i="4"/>
  <c r="DI7" i="4"/>
  <c r="DF7" i="4"/>
  <c r="DF11" i="4"/>
  <c r="DF17" i="4"/>
  <c r="DF19" i="4"/>
  <c r="DE17" i="4" l="1"/>
  <c r="DE11" i="4"/>
  <c r="DE7" i="4"/>
  <c r="DE19" i="4"/>
  <c r="DD7" i="4"/>
  <c r="DD11" i="4"/>
  <c r="DD17" i="4"/>
  <c r="DD19" i="4"/>
  <c r="CZ17" i="4"/>
  <c r="DA17" i="4"/>
  <c r="DB17" i="4"/>
  <c r="DC17" i="4"/>
  <c r="CZ19" i="4"/>
  <c r="DA19" i="4"/>
  <c r="DB19" i="4"/>
  <c r="DC19" i="4"/>
  <c r="CZ7" i="4"/>
  <c r="DA7" i="4"/>
  <c r="DB7" i="4"/>
  <c r="DC7" i="4"/>
  <c r="CY19" i="4"/>
  <c r="CY7" i="4"/>
  <c r="CY11" i="4"/>
  <c r="CX7" i="4" l="1"/>
  <c r="CX11" i="4"/>
  <c r="CX16" i="4"/>
  <c r="CX19" i="4"/>
  <c r="CY17" i="4" l="1"/>
  <c r="CW7" i="4"/>
  <c r="CW16" i="4"/>
  <c r="CW19" i="4"/>
  <c r="CX17" i="4" l="1"/>
  <c r="CV7" i="4"/>
  <c r="CV19" i="4"/>
  <c r="CU7" i="4"/>
  <c r="CU16" i="4"/>
  <c r="CV16" i="4"/>
  <c r="CU19" i="4"/>
  <c r="CT7" i="4"/>
  <c r="CV17" i="4" l="1"/>
  <c r="CV11" i="4"/>
  <c r="CW11" i="4"/>
  <c r="CW17" i="4"/>
  <c r="CT16" i="4"/>
  <c r="CT19" i="4"/>
  <c r="CS7" i="4"/>
  <c r="CS16" i="4"/>
  <c r="CS19" i="4"/>
  <c r="CR7" i="4"/>
  <c r="CR16" i="4"/>
  <c r="CR19" i="4"/>
  <c r="CQ7" i="4"/>
  <c r="CQ16" i="4"/>
  <c r="CQ19" i="4"/>
  <c r="CR11" i="4" l="1"/>
  <c r="CT17" i="4"/>
  <c r="CU17" i="4"/>
  <c r="CR17" i="4"/>
  <c r="CS17" i="4"/>
  <c r="CS11" i="4"/>
  <c r="CU11" i="4"/>
  <c r="CT11" i="4"/>
  <c r="CP16" i="4"/>
  <c r="CQ17" i="4" s="1"/>
  <c r="CO7" i="4" l="1"/>
  <c r="CO19" i="4"/>
  <c r="CO16" i="4"/>
  <c r="CP7" i="4"/>
  <c r="CP19" i="4"/>
  <c r="CP17" i="4" l="1"/>
  <c r="CP11" i="4"/>
  <c r="CQ11" i="4"/>
  <c r="CN16" i="4"/>
  <c r="CO17" i="4" s="1"/>
  <c r="CN11" i="4"/>
  <c r="CN7" i="4"/>
  <c r="CN19" i="4"/>
  <c r="CN17" i="4" l="1"/>
  <c r="CO11" i="4"/>
  <c r="CM17" i="4"/>
  <c r="CM7" i="4" l="1"/>
  <c r="CM11" i="4"/>
  <c r="CM19" i="4"/>
  <c r="CL7" i="4" l="1"/>
  <c r="CL11" i="4"/>
  <c r="CL17" i="4"/>
  <c r="CL19" i="4"/>
  <c r="CJ17" i="4" l="1"/>
  <c r="CK17" i="4"/>
  <c r="CJ19" i="4"/>
  <c r="CK19" i="4"/>
  <c r="CI19" i="4" l="1"/>
  <c r="CI17" i="4"/>
  <c r="CI7" i="4"/>
  <c r="CH19" i="4" l="1"/>
  <c r="CH17" i="4"/>
  <c r="CH7" i="4"/>
  <c r="CI11" i="4" l="1"/>
  <c r="CG19" i="4"/>
  <c r="CG17" i="4"/>
  <c r="CG7" i="4"/>
  <c r="CH11" i="4" l="1"/>
  <c r="CF19" i="4"/>
  <c r="CF17" i="4"/>
  <c r="CF7" i="4"/>
  <c r="CG11" i="4" l="1"/>
  <c r="CE19" i="4"/>
  <c r="CE17" i="4"/>
  <c r="CE7" i="4"/>
  <c r="CF11" i="4" l="1"/>
  <c r="CD19" i="4"/>
  <c r="CD17" i="4"/>
  <c r="CD7" i="4"/>
  <c r="CE11" i="4" l="1"/>
  <c r="CC19" i="4"/>
  <c r="CC17" i="4"/>
  <c r="CC7" i="4"/>
  <c r="CD11" i="4" l="1"/>
  <c r="CC11" i="4"/>
  <c r="CB19" i="4" l="1"/>
  <c r="CB17" i="4"/>
  <c r="CB11" i="4"/>
  <c r="CB7" i="4"/>
  <c r="CA19" i="4" l="1"/>
  <c r="CA17" i="4"/>
  <c r="CA11" i="4"/>
  <c r="CA7" i="4"/>
  <c r="BZ19" i="4" l="1"/>
  <c r="BZ17" i="4"/>
  <c r="BZ11" i="4"/>
  <c r="BZ7" i="4"/>
  <c r="BM7" i="4" l="1"/>
  <c r="BY19" i="4" l="1"/>
  <c r="BY17" i="4"/>
  <c r="BY11" i="4"/>
  <c r="BY7" i="4"/>
  <c r="BX19" i="4" l="1"/>
  <c r="BX17" i="4"/>
  <c r="BX11" i="4"/>
  <c r="BX7" i="4"/>
  <c r="BW19" i="4" l="1"/>
  <c r="BW17" i="4"/>
  <c r="BW11" i="4"/>
  <c r="BW7" i="4"/>
  <c r="BV19" i="4" l="1"/>
  <c r="BV17" i="4"/>
  <c r="BV11" i="4"/>
  <c r="BV7" i="4"/>
  <c r="BU17" i="4" l="1"/>
  <c r="BU19" i="4"/>
  <c r="BU11" i="4"/>
  <c r="BU7" i="4"/>
  <c r="BT19" i="4" l="1"/>
  <c r="BT17" i="4"/>
  <c r="BT11" i="4"/>
  <c r="BT7" i="4"/>
  <c r="BS19" i="4" l="1"/>
  <c r="BS17" i="4"/>
  <c r="BS11" i="4"/>
  <c r="BS7" i="4"/>
  <c r="BR19" i="4" l="1"/>
  <c r="BR17" i="4"/>
  <c r="BR11" i="4"/>
  <c r="BR7" i="4"/>
  <c r="BQ19" i="4" l="1"/>
  <c r="BQ17" i="4"/>
  <c r="BQ11" i="4"/>
  <c r="BQ7" i="4"/>
  <c r="BP19" i="4" l="1"/>
  <c r="BP17" i="4"/>
  <c r="BP11" i="4"/>
  <c r="BP7" i="4"/>
  <c r="BO7" i="4" l="1"/>
  <c r="BN7" i="4"/>
  <c r="BO19" i="4" l="1"/>
  <c r="BO17" i="4"/>
  <c r="BO11" i="4"/>
  <c r="BN11" i="4" l="1"/>
  <c r="BN19" i="4" l="1"/>
  <c r="BN17" i="4"/>
  <c r="BM19" i="4" l="1"/>
  <c r="BM17" i="4"/>
  <c r="BM11" i="4"/>
  <c r="BL19" i="4" l="1"/>
  <c r="BL17" i="4"/>
  <c r="BL11" i="4"/>
  <c r="BL7" i="4"/>
  <c r="BK19" i="4" l="1"/>
  <c r="BK17" i="4"/>
  <c r="BK11" i="4"/>
  <c r="BK7" i="4"/>
  <c r="BJ19" i="4" l="1"/>
  <c r="BJ17" i="4"/>
  <c r="BJ11" i="4"/>
  <c r="BJ7" i="4"/>
  <c r="BI19" i="4" l="1"/>
  <c r="BI17" i="4"/>
  <c r="BI11" i="4"/>
  <c r="BI7" i="4"/>
  <c r="BH11" i="4" l="1"/>
  <c r="BH19" i="4"/>
  <c r="BH17" i="4"/>
  <c r="BH7" i="4"/>
  <c r="BG19" i="4" l="1"/>
  <c r="BG17" i="4"/>
  <c r="BG11" i="4"/>
  <c r="BG7" i="4"/>
  <c r="BF19" i="4" l="1"/>
  <c r="BF17" i="4"/>
  <c r="BF11" i="4"/>
  <c r="BF7" i="4"/>
  <c r="BE19" i="4" l="1"/>
  <c r="BE17" i="4"/>
  <c r="BE11" i="4"/>
  <c r="BE7" i="4"/>
  <c r="BD19" i="4" l="1"/>
  <c r="BD17" i="4"/>
  <c r="BD11" i="4"/>
  <c r="BD7" i="4"/>
  <c r="BC19" i="4" l="1"/>
  <c r="BC17" i="4"/>
  <c r="BC11" i="4"/>
  <c r="BC7" i="4"/>
  <c r="BB19" i="4" l="1"/>
  <c r="BB17" i="4"/>
  <c r="BB11" i="4"/>
  <c r="BB7" i="4"/>
  <c r="BA19" i="4" l="1"/>
  <c r="BA17" i="4"/>
  <c r="BA11" i="4"/>
  <c r="BA7" i="4"/>
  <c r="AZ7" i="4" l="1"/>
  <c r="AZ19" i="4"/>
  <c r="AZ17" i="4"/>
  <c r="AZ11" i="4"/>
  <c r="AY19" i="4" l="1"/>
  <c r="AY17" i="4"/>
  <c r="AY7" i="4"/>
  <c r="AX19" i="4" l="1"/>
  <c r="AX17" i="4"/>
  <c r="AX7" i="4"/>
  <c r="AX11" i="4" l="1"/>
  <c r="AY11" i="4"/>
  <c r="AW19" i="4"/>
  <c r="AW7" i="4" l="1"/>
  <c r="AW17" i="4" l="1"/>
  <c r="AW11" i="4"/>
  <c r="AV19" i="4" l="1"/>
  <c r="AV17" i="4"/>
  <c r="AV11" i="4"/>
  <c r="AV7" i="4"/>
  <c r="AU19" i="4" l="1"/>
  <c r="AU17" i="4"/>
  <c r="AU11" i="4"/>
  <c r="AU7" i="4"/>
  <c r="AT19" i="4" l="1"/>
  <c r="AT17" i="4"/>
  <c r="AT11" i="4"/>
  <c r="AT7" i="4"/>
  <c r="AS19" i="4" l="1"/>
  <c r="AS17" i="4"/>
  <c r="AS11" i="4"/>
  <c r="AS7" i="4"/>
  <c r="AR19" i="4" l="1"/>
  <c r="AR17" i="4"/>
  <c r="AR7" i="4"/>
  <c r="AQ19" i="4" l="1"/>
  <c r="AQ17" i="4"/>
  <c r="AQ7" i="4"/>
  <c r="AQ11" i="4" l="1"/>
  <c r="AR11" i="4"/>
  <c r="AP19" i="4"/>
  <c r="AP11" i="4"/>
  <c r="AO11" i="4"/>
  <c r="AP17" i="4" l="1"/>
  <c r="AP7" i="4"/>
  <c r="AO17" i="4" l="1"/>
  <c r="AN17" i="4"/>
  <c r="AN11" i="4"/>
  <c r="AO7" i="4"/>
  <c r="AN7" i="4"/>
  <c r="AM7" i="4" l="1"/>
  <c r="AM11" i="4"/>
  <c r="AM17" i="4"/>
  <c r="AM19" i="4"/>
  <c r="AL7" i="4" l="1"/>
  <c r="AL11" i="4"/>
  <c r="AL17" i="4"/>
  <c r="AL19" i="4"/>
  <c r="AJ7" i="4" l="1"/>
  <c r="AK7" i="4"/>
  <c r="AJ11" i="4"/>
  <c r="AK11" i="4"/>
  <c r="AJ17" i="4"/>
  <c r="AK17" i="4"/>
  <c r="AJ19" i="4"/>
  <c r="AK19" i="4"/>
  <c r="AI19" i="4" l="1"/>
  <c r="AI17" i="4"/>
  <c r="AI11" i="4"/>
  <c r="AI7" i="4"/>
  <c r="AH19" i="4" l="1"/>
  <c r="AH17" i="4"/>
  <c r="AH11" i="4"/>
  <c r="AH7" i="4"/>
  <c r="AG19" i="4" l="1"/>
  <c r="AG17" i="4"/>
  <c r="AG11" i="4"/>
  <c r="AG7" i="4"/>
  <c r="AF19" i="4" l="1"/>
  <c r="AF17" i="4"/>
  <c r="AF11" i="4"/>
  <c r="AF7" i="4"/>
  <c r="AE17" i="4" l="1"/>
  <c r="AE7" i="4"/>
  <c r="AE11" i="4"/>
  <c r="AE19" i="4"/>
  <c r="AD19" i="4" l="1"/>
  <c r="AD17" i="4"/>
  <c r="AD11" i="4"/>
  <c r="AD7" i="4"/>
  <c r="D7" i="4" l="1"/>
  <c r="F11" i="4"/>
  <c r="E11" i="4"/>
  <c r="P11" i="4"/>
  <c r="F7" i="4"/>
  <c r="G7" i="4"/>
  <c r="H7" i="4"/>
  <c r="I7" i="4"/>
  <c r="J7" i="4"/>
  <c r="K7" i="4"/>
  <c r="L7" i="4"/>
  <c r="M7" i="4"/>
  <c r="N7" i="4"/>
  <c r="O7" i="4"/>
  <c r="E7" i="4"/>
  <c r="G11" i="4"/>
  <c r="H11" i="4"/>
  <c r="I11" i="4"/>
  <c r="N11" i="4"/>
  <c r="O11" i="4"/>
  <c r="D11" i="4"/>
  <c r="G17" i="4"/>
  <c r="H17" i="4"/>
  <c r="I17" i="4"/>
  <c r="M17" i="4"/>
  <c r="N17" i="4"/>
  <c r="O17" i="4"/>
  <c r="F17" i="4"/>
  <c r="J11" i="4"/>
  <c r="J16" i="4"/>
  <c r="J17" i="4" s="1"/>
  <c r="Q7" i="4"/>
  <c r="R7" i="4"/>
  <c r="S7" i="4"/>
  <c r="T7" i="4"/>
  <c r="U7" i="4"/>
  <c r="V7" i="4"/>
  <c r="W7" i="4"/>
  <c r="X7" i="4"/>
  <c r="Y7" i="4"/>
  <c r="Z7" i="4"/>
  <c r="AA7" i="4"/>
  <c r="AB7" i="4"/>
  <c r="AC19" i="4" l="1"/>
  <c r="AC17" i="4"/>
  <c r="AC11" i="4"/>
  <c r="AC7" i="4" l="1"/>
  <c r="AB19" i="4"/>
  <c r="AB17" i="4"/>
  <c r="AB11" i="4"/>
  <c r="AA19" i="4" l="1"/>
  <c r="AA17" i="4"/>
  <c r="AA11" i="4"/>
  <c r="Z19" i="4" l="1"/>
  <c r="Z17" i="4"/>
  <c r="Z11" i="4"/>
  <c r="Y19" i="4" l="1"/>
  <c r="Y17" i="4"/>
  <c r="Y11" i="4"/>
  <c r="X19" i="4" l="1"/>
  <c r="X17" i="4"/>
  <c r="X11" i="4"/>
  <c r="W19" i="4" l="1"/>
  <c r="W17" i="4"/>
  <c r="W11" i="4"/>
  <c r="V19" i="4" l="1"/>
  <c r="V17" i="4"/>
  <c r="V11" i="4"/>
  <c r="U11" i="4" l="1"/>
  <c r="U19" i="4"/>
  <c r="U17" i="4"/>
  <c r="T17" i="4" l="1"/>
  <c r="T19" i="4"/>
  <c r="T11" i="4"/>
  <c r="S19" i="4" l="1"/>
  <c r="S17" i="4"/>
  <c r="S11" i="4"/>
  <c r="Q19" i="4" l="1"/>
  <c r="R19" i="4"/>
  <c r="R17" i="4"/>
  <c r="Q17" i="4"/>
  <c r="R11" i="4"/>
  <c r="Q11" i="4"/>
  <c r="K16" i="4" l="1"/>
  <c r="K17" i="4" l="1"/>
  <c r="L17" i="4"/>
  <c r="L11" i="4"/>
  <c r="K11" i="4"/>
  <c r="CJ7" i="4" l="1"/>
  <c r="CK7" i="4"/>
  <c r="CJ11" i="4"/>
  <c r="CK11" i="4"/>
  <c r="CN14" i="4" l="1"/>
  <c r="CX14" i="4"/>
  <c r="CS14" i="4"/>
  <c r="CU14" i="4"/>
  <c r="CW14" i="4"/>
  <c r="CT14" i="4"/>
  <c r="CQ14" i="4"/>
  <c r="DC11" i="4" l="1"/>
  <c r="CZ11" i="4"/>
  <c r="DB11" i="4"/>
  <c r="DA11" i="4"/>
</calcChain>
</file>

<file path=xl/sharedStrings.xml><?xml version="1.0" encoding="utf-8"?>
<sst xmlns="http://schemas.openxmlformats.org/spreadsheetml/2006/main" count="13" uniqueCount="11">
  <si>
    <t>Net Adds</t>
    <phoneticPr fontId="9" type="noConversion"/>
  </si>
  <si>
    <t>Total</t>
    <phoneticPr fontId="9" type="noConversion"/>
  </si>
  <si>
    <t>VoD only</t>
    <phoneticPr fontId="9" type="noConversion"/>
  </si>
  <si>
    <t>IPTV(Live)</t>
    <phoneticPr fontId="9" type="noConversion"/>
  </si>
  <si>
    <t>3. B tv</t>
    <phoneticPr fontId="8" type="noConversion"/>
  </si>
  <si>
    <t>* B internetphone (VoIP)</t>
    <phoneticPr fontId="9" type="noConversion"/>
  </si>
  <si>
    <t>Total</t>
  </si>
  <si>
    <t>2. B phone</t>
    <phoneticPr fontId="8" type="noConversion"/>
  </si>
  <si>
    <t>1. B internet</t>
    <phoneticPr fontId="8" type="noConversion"/>
  </si>
  <si>
    <t>Total</t>
    <phoneticPr fontId="7" type="noConversion" alignment="center"/>
  </si>
  <si>
    <t>Net Adds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</si>
</sst>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0"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#,##0_);[Red]\(#,##0\)"/>
    <numFmt numFmtId="178" formatCode="yyyy/mm"/>
    <numFmt numFmtId="179" formatCode="#,##0.0"/>
    <numFmt numFmtId="180" formatCode="#,##0.000"/>
    <numFmt numFmtId="181" formatCode="_(&quot;$&quot;* #,##0_);_(&quot;$&quot;* \(#,##0\);_(&quot;$&quot;* &quot;-&quot;_);_(@_)"/>
    <numFmt numFmtId="182" formatCode="_ &quot;₩&quot;* #,##0_ ;_ &quot;₩&quot;* \-#,##0_ ;_ &quot;₩&quot;* &quot;-&quot;_ ;_ @_ "/>
    <numFmt numFmtId="183" formatCode="_ &quot;₩&quot;* #,##0.00_ ;_ &quot;₩&quot;* \-#,##0.00_ ;_ &quot;₩&quot;* &quot;-&quot;??_ ;_ @_ "/>
    <numFmt numFmtId="184" formatCode="_ * #,##0_ ;_ * \-#,##0_ ;_ * &quot;-&quot;_ ;_ @_ "/>
    <numFmt numFmtId="185" formatCode="_ * #,##0.00_ ;_ * \-#,##0.00_ ;_ * &quot;-&quot;??_ ;_ @_ "/>
    <numFmt numFmtId="186" formatCode="&quot;￥&quot;#,##0.00;&quot;￥&quot;\-#,##0.00"/>
    <numFmt numFmtId="187" formatCode="&quot;£&quot;#,##0_);\(&quot;£&quot;#,##0\)"/>
    <numFmt numFmtId="188" formatCode="0.00_)"/>
    <numFmt numFmtId="189" formatCode="&quot;$&quot;#,##0_);\(&quot;$&quot;#,##0\)"/>
    <numFmt numFmtId="190" formatCode="_ * #,##0.00_ ;_ * &quot;₩&quot;&quot;₩&quot;\!\!\-#,##0.00_ ;_ * &quot;-&quot;??_ ;_ @_ "/>
    <numFmt numFmtId="191" formatCode="#,##0.00_);\(#,##0.00\);\-_)"/>
    <numFmt numFmtId="192" formatCode="&quot;부&quot;&quot;채&quot;&quot;비&quot;&quot;율&quot;&quot;₩&quot;&quot;₩&quot;\!\!\ 0.00%&quot;₩&quot;&quot;₩&quot;\!\!\ &quot;₩&quot;&quot;₩&quot;\!\!\(&quot;공&quot;&quot;모&quot;&quot;자&quot;&quot;본&quot;&quot;금&quot;&quot;₩&quot;&quot;₩&quot;\!\!\ &quot;₩&quot;&quot;₩&quot;\!\!\ &quot;₩&quot;&quot;₩&quot;\!\!\ &quot;₩&quot;&quot;₩&quot;\!\!\ &quot;₩&quot;&quot;₩&quot;\!\!\ &quot;₩&quot;&quot;₩&quot;\!\!\ &quot;₩&quot;&quot;₩&quot;\!\!\ &quot;적&quot;&quot;용&quot;&quot;₩&quot;&quot;₩&quot;\!\!\)"/>
    <numFmt numFmtId="193" formatCode="_(* #,##0.0000_);_(* \(#,##0.0000\);_(* &quot;-&quot;??_);_(@_)"/>
    <numFmt numFmtId="194" formatCode="_-* #,##0\ _F_-;\-* #,##0\ _F_-;_-* &quot;-&quot;\ _F_-;_-@_-"/>
    <numFmt numFmtId="195" formatCode="_ &quot;￥&quot;* #,##0_ ;_ &quot;￥&quot;* \-#,##0_ ;_ &quot;￥&quot;* &quot;-&quot;_ ;_ @_ "/>
    <numFmt numFmtId="196" formatCode="_-[$€-2]* #,##0.00_-;\-[$€-2]* #,##0.00_-;_-[$€-2]* &quot;-&quot;??_-"/>
    <numFmt numFmtId="197" formatCode="#,##0.0\x_);\(#,##0.0\x\);\-_)"/>
    <numFmt numFmtId="198" formatCode="#,##0.00\x_);\(#,##0.00\x\);\-_)"/>
    <numFmt numFmtId="199" formatCode="#,##0.00%;[Red]&quot;₩&quot;&quot;₩&quot;&quot;₩&quot;&quot;₩&quot;&quot;₩&quot;&quot;₩&quot;\(#,##0.00%&quot;₩&quot;&quot;₩&quot;&quot;₩&quot;&quot;₩&quot;&quot;₩&quot;&quot;₩&quot;\)"/>
    <numFmt numFmtId="200" formatCode="#,##0.00%_);\(#,##0.00%\);\-_)"/>
    <numFmt numFmtId="201" formatCode="#,##0.00\ \ "/>
    <numFmt numFmtId="202" formatCode="#,##0.00\ "/>
    <numFmt numFmtId="203" formatCode="0\ \ \ \ "/>
    <numFmt numFmtId="204" formatCode="#,##0.00\ \ \ "/>
    <numFmt numFmtId="205" formatCode="&quot;¥&quot;#,##0_);\(&quot;¥&quot;#,##0\)"/>
    <numFmt numFmtId="206" formatCode="&quot;$&quot;#.##0_);&quot;₩&quot;&quot;₩&quot;&quot;₩&quot;&quot;₩&quot;&quot;₩&quot;&quot;₩&quot;\(&quot;$&quot;#.##0&quot;₩&quot;&quot;₩&quot;&quot;₩&quot;&quot;₩&quot;&quot;₩&quot;&quot;₩&quot;\)"/>
    <numFmt numFmtId="207" formatCode="&quot;$&quot;#,##0.00_);[Red]&quot;₩&quot;\(&quot;$&quot;#,##0.00&quot;₩&quot;\)"/>
    <numFmt numFmtId="208" formatCode="#,##0.0000_ "/>
    <numFmt numFmtId="209" formatCode="_ &quot;₩&quot;* #,##0.00_ ;_ &quot;₩&quot;* &quot;₩&quot;\-#,##0.00_ ;_ &quot;₩&quot;* &quot;-&quot;??_ ;_ @_ "/>
    <numFmt numFmtId="210" formatCode="_-&quot;$&quot;* #,##0_-;\-&quot;$&quot;* #,##0_-;_-&quot;$&quot;* &quot;-&quot;_-;_-@_-"/>
    <numFmt numFmtId="211" formatCode="_-&quot;$&quot;* #,##0.00_-;\-&quot;$&quot;* #,##0.00_-;_-&quot;$&quot;* &quot;-&quot;??_-;_-@_-"/>
    <numFmt numFmtId="212" formatCode="&quot;$&quot;#,##0.00_);[Red]\(&quot;$&quot;#,##0.00\)"/>
    <numFmt numFmtId="213" formatCode="_(&quot;$&quot;* #,##0.00_);_(&quot;$&quot;* \(#,##0.00\);_(&quot;$&quot;* &quot;-&quot;??_);_(@_)"/>
  </numFmts>
  <fonts count="10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Century Gothic"/>
      <family val="2"/>
    </font>
    <font>
      <sz val="11"/>
      <color indexed="12"/>
      <name val="Century Gothic"/>
      <family val="2"/>
    </font>
    <font>
      <sz val="10"/>
      <name val="Helv"/>
      <family val="2"/>
    </font>
    <font>
      <b/>
      <sz val="11"/>
      <name val="Century Gothic"/>
      <family val="2"/>
    </font>
    <font>
      <sz val="8"/>
      <name val="맑은 고딕"/>
      <family val="3"/>
      <charset val="129"/>
    </font>
    <font>
      <b/>
      <u/>
      <sz val="24"/>
      <name val="돋움"/>
      <family val="3"/>
      <charset val="129"/>
    </font>
    <font>
      <sz val="8"/>
      <name val="돋움"/>
      <family val="3"/>
      <charset val="129"/>
    </font>
    <font>
      <b/>
      <sz val="12"/>
      <name val="Century Gothic"/>
      <family val="2"/>
    </font>
    <font>
      <b/>
      <sz val="13"/>
      <name val="Century Gothic"/>
      <family val="2"/>
    </font>
    <font>
      <sz val="12"/>
      <name val="Century Gothic"/>
      <family val="2"/>
    </font>
    <font>
      <b/>
      <sz val="14"/>
      <name val="Century Gothic"/>
      <family val="2"/>
    </font>
    <font>
      <sz val="20"/>
      <name val="Century Gothic"/>
      <family val="2"/>
    </font>
    <font>
      <b/>
      <u/>
      <sz val="20"/>
      <name val="Century Gothic"/>
      <family val="2"/>
    </font>
    <font>
      <b/>
      <sz val="20"/>
      <color indexed="9"/>
      <name val="Arial"/>
      <family val="2"/>
    </font>
    <font>
      <b/>
      <u/>
      <sz val="24"/>
      <name val="Century Gothic"/>
      <family val="2"/>
    </font>
    <font>
      <sz val="10"/>
      <name val="Arial"/>
      <family val="2"/>
    </font>
    <font>
      <b/>
      <sz val="10"/>
      <name val="MS Sans Serif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4"/>
      <name val="??"/>
      <family val="3"/>
    </font>
    <font>
      <sz val="12"/>
      <name val="????"/>
      <family val="1"/>
      <charset val="255"/>
    </font>
    <font>
      <sz val="12"/>
      <name val="Courier"/>
      <family val="3"/>
    </font>
    <font>
      <sz val="10"/>
      <name val="???"/>
      <family val="3"/>
    </font>
    <font>
      <sz val="12"/>
      <name val="|??¢¥¢¬¨Ï"/>
      <family val="1"/>
      <charset val="129"/>
    </font>
    <font>
      <sz val="12"/>
      <name val="Times New Roman"/>
      <family val="1"/>
    </font>
    <font>
      <sz val="12"/>
      <name val="굴림체"/>
      <family val="3"/>
      <charset val="129"/>
    </font>
    <font>
      <sz val="11"/>
      <name val="￥i￠￢￠?o"/>
      <family val="3"/>
      <charset val="129"/>
    </font>
    <font>
      <sz val="12"/>
      <name val="¹UAAA¼"/>
      <family val="1"/>
      <charset val="129"/>
    </font>
    <font>
      <sz val="12"/>
      <name val="¹ÙÅÁÃ¼"/>
      <family val="1"/>
      <charset val="129"/>
    </font>
    <font>
      <sz val="12"/>
      <name val="ⓒoUAAA¨u"/>
      <family val="1"/>
      <charset val="129"/>
    </font>
    <font>
      <sz val="10"/>
      <name val="MS Sans Serif"/>
      <family val="2"/>
    </font>
    <font>
      <sz val="12"/>
      <name val="Arial"/>
      <family val="2"/>
    </font>
    <font>
      <sz val="12"/>
      <name val="µ¸¿òÃ¼"/>
      <family val="3"/>
      <charset val="129"/>
    </font>
    <font>
      <sz val="10"/>
      <color indexed="12"/>
      <name val="Times New Roman"/>
      <family val="1"/>
    </font>
    <font>
      <u val="singleAccounting"/>
      <sz val="10"/>
      <name val="Arial"/>
      <family val="2"/>
    </font>
    <font>
      <sz val="12"/>
      <name val="System"/>
      <family val="2"/>
      <charset val="129"/>
    </font>
    <font>
      <sz val="8"/>
      <name val="Arial"/>
      <family val="2"/>
    </font>
    <font>
      <b/>
      <sz val="10"/>
      <name val="Helv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ourier New"/>
      <family val="3"/>
    </font>
    <font>
      <sz val="9"/>
      <name val="Arial"/>
      <family val="2"/>
    </font>
    <font>
      <sz val="10"/>
      <name val="VNtoronto"/>
      <family val="2"/>
    </font>
    <font>
      <u val="doubleAccounting"/>
      <sz val="10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i/>
      <sz val="22"/>
      <name val="Times New Roman"/>
      <family val="1"/>
    </font>
    <font>
      <u/>
      <sz val="8"/>
      <color indexed="12"/>
      <name val="Times New Roman"/>
      <family val="1"/>
    </font>
    <font>
      <b/>
      <sz val="16"/>
      <name val="Times New Roman"/>
      <family val="1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4"/>
      <color indexed="24"/>
      <name val="Book Antiqua"/>
      <family val="1"/>
    </font>
    <font>
      <b/>
      <sz val="11"/>
      <name val="Helv"/>
      <family val="2"/>
    </font>
    <font>
      <sz val="10"/>
      <name val="Times New Roman"/>
      <family val="1"/>
    </font>
    <font>
      <sz val="7"/>
      <name val="Small Fonts"/>
      <family val="2"/>
    </font>
    <font>
      <sz val="12"/>
      <name val="Helv"/>
      <family val="2"/>
    </font>
    <font>
      <sz val="11"/>
      <color indexed="8"/>
      <name val="굴림"/>
      <family val="3"/>
      <charset val="129"/>
    </font>
    <font>
      <i/>
      <sz val="11"/>
      <color indexed="8"/>
      <name val="굴림체"/>
      <family val="3"/>
      <charset val="129"/>
    </font>
    <font>
      <sz val="11"/>
      <color indexed="62"/>
      <name val="굴림체"/>
      <family val="3"/>
      <charset val="129"/>
    </font>
    <font>
      <b/>
      <sz val="11"/>
      <color indexed="16"/>
      <name val="Times New Roman"/>
      <family val="1"/>
    </font>
    <font>
      <b/>
      <sz val="24"/>
      <color indexed="8"/>
      <name val="돋움"/>
      <family val="3"/>
      <charset val="129"/>
    </font>
    <font>
      <i/>
      <sz val="14"/>
      <name val="Times New Roman"/>
      <family val="1"/>
    </font>
    <font>
      <b/>
      <sz val="22"/>
      <name val="Book Antiqua"/>
      <family val="1"/>
    </font>
    <font>
      <b/>
      <sz val="10"/>
      <name val="Times New Roman"/>
      <family val="1"/>
    </font>
    <font>
      <b/>
      <sz val="12"/>
      <color indexed="8"/>
      <name val="Arial"/>
      <family val="2"/>
    </font>
    <font>
      <sz val="8"/>
      <color indexed="8"/>
      <name val="Arial"/>
      <family val="2"/>
    </font>
    <font>
      <sz val="8"/>
      <color indexed="12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0"/>
      <name val="VNI-Times"/>
      <family val="2"/>
    </font>
    <font>
      <sz val="10"/>
      <name val="VNI-Univer"/>
      <family val="2"/>
    </font>
    <font>
      <sz val="8"/>
      <color indexed="8"/>
      <name val="Wingdings"/>
      <charset val="2"/>
    </font>
    <font>
      <sz val="10"/>
      <name val="VNI-Helve-Condense"/>
      <family val="2"/>
    </font>
    <font>
      <sz val="11"/>
      <name val="HY헤드라인M"/>
      <family val="1"/>
      <charset val="129"/>
    </font>
    <font>
      <u/>
      <sz val="10"/>
      <color indexed="36"/>
      <name val="굴림체"/>
      <family val="3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0"/>
      <name val="돋움체"/>
      <family val="3"/>
      <charset val="129"/>
    </font>
    <font>
      <b/>
      <sz val="10"/>
      <name val="바탕체"/>
      <family val="1"/>
      <charset val="129"/>
    </font>
    <font>
      <b/>
      <sz val="18"/>
      <name val="바탕체"/>
      <family val="1"/>
      <charset val="129"/>
    </font>
    <font>
      <b/>
      <sz val="12"/>
      <name val="바탕체"/>
      <family val="1"/>
      <charset val="129"/>
    </font>
    <font>
      <sz val="10"/>
      <name val="명조"/>
      <family val="3"/>
      <charset val="129"/>
    </font>
    <font>
      <sz val="12"/>
      <name val="新細明體"/>
      <family val="1"/>
      <charset val="255"/>
    </font>
    <font>
      <b/>
      <sz val="12"/>
      <color theme="1"/>
      <name val="Century Gothic"/>
      <family val="2"/>
    </font>
    <font>
      <sz val="11"/>
      <color theme="1"/>
      <name val="Century Gothic"/>
      <family val="2"/>
    </font>
    <font>
      <sz val="9"/>
      <color theme="1"/>
      <name val="맑은 고딕"/>
      <family val="2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indexed="8"/>
      <name val="바탕체"/>
      <family val="1"/>
      <charset val="129"/>
    </font>
    <font>
      <sz val="11"/>
      <name val="μ¸¿o"/>
      <family val="3"/>
      <charset val="129"/>
    </font>
    <font>
      <sz val="11"/>
      <name val="µ¸¿ò"/>
      <family val="3"/>
      <charset val="129"/>
    </font>
    <font>
      <sz val="11"/>
      <name val="Arial"/>
      <family val="2"/>
    </font>
    <font>
      <sz val="10"/>
      <name val="굴림체"/>
      <family val="3"/>
      <charset val="129"/>
    </font>
    <font>
      <sz val="11"/>
      <color theme="0"/>
      <name val="Century Gothic"/>
      <family val="2"/>
    </font>
  </fonts>
  <fills count="3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lightGray">
        <fgColor indexed="15"/>
      </patternFill>
    </fill>
    <fill>
      <patternFill patternType="solid">
        <fgColor indexed="1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33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18"/>
      </top>
      <bottom/>
      <diagonal/>
    </border>
    <border>
      <left/>
      <right/>
      <top/>
      <bottom style="medium">
        <color indexed="4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18"/>
      </top>
      <bottom/>
      <diagonal/>
    </border>
    <border>
      <left/>
      <right/>
      <top style="medium">
        <color indexed="45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9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  <xf numFmtId="0" fontId="2" fillId="0" borderId="0">
      <alignment vertical="center"/>
    </xf>
    <xf numFmtId="0" fontId="2" fillId="0" borderId="0"/>
    <xf numFmtId="0" fontId="18" fillId="0" borderId="0"/>
    <xf numFmtId="0" fontId="19" fillId="0" borderId="0" applyNumberFormat="0" applyFill="0" applyBorder="0" applyAlignment="0" applyProtection="0"/>
    <xf numFmtId="0" fontId="20" fillId="0" borderId="16">
      <alignment horizontal="centerContinuous" vertical="center"/>
    </xf>
    <xf numFmtId="3" fontId="21" fillId="0" borderId="0">
      <alignment vertical="center"/>
    </xf>
    <xf numFmtId="179" fontId="21" fillId="0" borderId="0">
      <alignment vertical="center"/>
    </xf>
    <xf numFmtId="4" fontId="21" fillId="0" borderId="0">
      <alignment vertical="center"/>
    </xf>
    <xf numFmtId="180" fontId="21" fillId="0" borderId="0">
      <alignment vertical="center"/>
    </xf>
    <xf numFmtId="0" fontId="20" fillId="0" borderId="16">
      <alignment horizontal="centerContinuous" vertical="center"/>
    </xf>
    <xf numFmtId="0" fontId="21" fillId="0" borderId="0"/>
    <xf numFmtId="0" fontId="21" fillId="0" borderId="0"/>
    <xf numFmtId="0" fontId="18" fillId="0" borderId="0" applyNumberFormat="0" applyFill="0" applyBorder="0" applyAlignment="0" applyProtection="0"/>
    <xf numFmtId="4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1" fontId="24" fillId="0" borderId="0" applyFont="0" applyFill="0" applyBorder="0" applyAlignment="0" applyProtection="0"/>
    <xf numFmtId="0" fontId="25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2" fillId="0" borderId="0" applyFont="0" applyFill="0" applyBorder="0" applyAlignment="0" applyProtection="0"/>
    <xf numFmtId="0" fontId="18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/>
    <xf numFmtId="0" fontId="18" fillId="0" borderId="0"/>
    <xf numFmtId="0" fontId="19" fillId="0" borderId="0" applyNumberFormat="0" applyFill="0" applyBorder="0" applyAlignment="0" applyProtection="0"/>
    <xf numFmtId="0" fontId="2" fillId="0" borderId="0">
      <alignment vertical="center"/>
    </xf>
    <xf numFmtId="0" fontId="19" fillId="0" borderId="0" applyNumberFormat="0" applyFill="0" applyBorder="0" applyAlignment="0" applyProtection="0"/>
    <xf numFmtId="0" fontId="2" fillId="0" borderId="0">
      <alignment vertical="center"/>
    </xf>
    <xf numFmtId="0" fontId="21" fillId="0" borderId="0"/>
    <xf numFmtId="0" fontId="19" fillId="0" borderId="0" applyNumberFormat="0" applyFill="0" applyBorder="0" applyAlignment="0" applyProtection="0"/>
    <xf numFmtId="0" fontId="21" fillId="0" borderId="0"/>
    <xf numFmtId="0" fontId="19" fillId="0" borderId="0" applyNumberFormat="0" applyFill="0" applyBorder="0" applyAlignment="0" applyProtection="0"/>
    <xf numFmtId="0" fontId="2" fillId="0" borderId="0">
      <alignment vertical="center"/>
    </xf>
    <xf numFmtId="0" fontId="2" fillId="0" borderId="0" applyFont="0" applyFill="0" applyBorder="0" applyAlignment="0" applyProtection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>
      <alignment vertical="center"/>
    </xf>
    <xf numFmtId="0" fontId="21" fillId="0" borderId="0"/>
    <xf numFmtId="0" fontId="5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8" fillId="0" borderId="0"/>
    <xf numFmtId="0" fontId="5" fillId="0" borderId="0"/>
    <xf numFmtId="0" fontId="2" fillId="0" borderId="0"/>
    <xf numFmtId="0" fontId="18" fillId="0" borderId="0"/>
    <xf numFmtId="0" fontId="18" fillId="0" borderId="0"/>
    <xf numFmtId="0" fontId="27" fillId="0" borderId="0"/>
    <xf numFmtId="9" fontId="20" fillId="0" borderId="0">
      <alignment vertical="center"/>
    </xf>
    <xf numFmtId="0" fontId="20" fillId="0" borderId="0">
      <alignment vertical="center"/>
    </xf>
    <xf numFmtId="1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182" fontId="3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/>
    <xf numFmtId="0" fontId="18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84" fontId="35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184" fontId="31" fillId="0" borderId="0" applyFont="0" applyFill="0" applyBorder="0" applyAlignment="0" applyProtection="0"/>
    <xf numFmtId="185" fontId="35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185" fontId="31" fillId="0" borderId="0" applyFont="0" applyFill="0" applyBorder="0" applyAlignment="0" applyProtection="0"/>
    <xf numFmtId="186" fontId="36" fillId="0" borderId="0">
      <alignment horizontal="right"/>
      <protection locked="0"/>
    </xf>
    <xf numFmtId="187" fontId="37" fillId="0" borderId="0" applyFont="0" applyFill="0" applyBorder="0" applyAlignment="0" applyProtection="0"/>
    <xf numFmtId="0" fontId="30" fillId="0" borderId="0"/>
    <xf numFmtId="0" fontId="38" fillId="0" borderId="0"/>
    <xf numFmtId="0" fontId="30" fillId="0" borderId="0"/>
    <xf numFmtId="0" fontId="38" fillId="0" borderId="0"/>
    <xf numFmtId="0" fontId="38" fillId="0" borderId="0"/>
    <xf numFmtId="0" fontId="30" fillId="0" borderId="0"/>
    <xf numFmtId="0" fontId="31" fillId="0" borderId="0"/>
    <xf numFmtId="0" fontId="30" fillId="0" borderId="0"/>
    <xf numFmtId="0" fontId="31" fillId="0" borderId="0"/>
    <xf numFmtId="0" fontId="18" fillId="0" borderId="0"/>
    <xf numFmtId="0" fontId="2" fillId="0" borderId="0" applyFill="0" applyBorder="0" applyAlignment="0"/>
    <xf numFmtId="188" fontId="39" fillId="4" borderId="0" applyNumberFormat="0" applyFont="0" applyBorder="0" applyAlignment="0">
      <protection locked="0"/>
    </xf>
    <xf numFmtId="0" fontId="40" fillId="0" borderId="0"/>
    <xf numFmtId="0" fontId="41" fillId="5" borderId="0">
      <alignment horizontal="left"/>
    </xf>
    <xf numFmtId="0" fontId="42" fillId="5" borderId="0">
      <alignment horizontal="right"/>
    </xf>
    <xf numFmtId="0" fontId="43" fillId="6" borderId="0">
      <alignment horizontal="center"/>
    </xf>
    <xf numFmtId="0" fontId="42" fillId="5" borderId="0">
      <alignment horizontal="right"/>
    </xf>
    <xf numFmtId="0" fontId="44" fillId="6" borderId="0">
      <alignment horizontal="left"/>
    </xf>
    <xf numFmtId="0" fontId="2" fillId="0" borderId="0">
      <protection locked="0"/>
    </xf>
    <xf numFmtId="0" fontId="18" fillId="0" borderId="0" applyFont="0" applyFill="0" applyBorder="0" applyAlignment="0" applyProtection="0"/>
    <xf numFmtId="189" fontId="2" fillId="0" borderId="0"/>
    <xf numFmtId="190" fontId="18" fillId="0" borderId="0" applyFont="0" applyFill="0" applyBorder="0" applyAlignment="0" applyProtection="0"/>
    <xf numFmtId="191" fontId="45" fillId="0" borderId="0" applyFont="0" applyFill="0" applyBorder="0" applyAlignment="0" applyProtection="0"/>
    <xf numFmtId="0" fontId="2" fillId="0" borderId="0">
      <protection locked="0"/>
    </xf>
    <xf numFmtId="0" fontId="18" fillId="0" borderId="0" applyFont="0" applyFill="0" applyBorder="0" applyAlignment="0" applyProtection="0"/>
    <xf numFmtId="192" fontId="2" fillId="0" borderId="0" applyFont="0" applyFill="0" applyBorder="0" applyAlignment="0" applyProtection="0"/>
    <xf numFmtId="193" fontId="46" fillId="0" borderId="0" applyFont="0" applyFill="0" applyBorder="0" applyAlignment="0" applyProtection="0"/>
    <xf numFmtId="0" fontId="2" fillId="0" borderId="0"/>
    <xf numFmtId="0" fontId="18" fillId="0" borderId="0" applyNumberFormat="0" applyFont="0" applyBorder="0" applyProtection="0">
      <alignment vertical="top"/>
      <protection locked="0"/>
    </xf>
    <xf numFmtId="0" fontId="18" fillId="0" borderId="0" applyFont="0" applyFill="0" applyBorder="0" applyAlignment="0" applyProtection="0"/>
    <xf numFmtId="194" fontId="2" fillId="0" borderId="0"/>
    <xf numFmtId="195" fontId="47" fillId="0" borderId="0" applyFill="0" applyBorder="0" applyAlignment="0" applyProtection="0"/>
    <xf numFmtId="196" fontId="2" fillId="0" borderId="0" applyFont="0" applyFill="0" applyBorder="0" applyAlignment="0" applyProtection="0"/>
    <xf numFmtId="2" fontId="18" fillId="0" borderId="0" applyFont="0" applyFill="0" applyBorder="0" applyAlignment="0" applyProtection="0"/>
    <xf numFmtId="38" fontId="39" fillId="7" borderId="0" applyNumberFormat="0" applyBorder="0" applyAlignment="0" applyProtection="0"/>
    <xf numFmtId="0" fontId="48" fillId="0" borderId="0">
      <alignment horizontal="left"/>
    </xf>
    <xf numFmtId="0" fontId="49" fillId="0" borderId="19" applyNumberFormat="0" applyAlignment="0" applyProtection="0">
      <alignment horizontal="left" vertical="center"/>
    </xf>
    <xf numFmtId="0" fontId="49" fillId="0" borderId="14">
      <alignment horizontal="left" vertical="center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1" fillId="0" borderId="20" applyNumberFormat="0" applyFill="0" applyBorder="0" applyAlignment="0" applyProtection="0">
      <alignment horizontal="left"/>
    </xf>
    <xf numFmtId="0" fontId="52" fillId="0" borderId="0" applyNumberFormat="0" applyFill="0" applyBorder="0" applyAlignment="0" applyProtection="0">
      <alignment vertical="top"/>
      <protection locked="0"/>
    </xf>
    <xf numFmtId="0" fontId="53" fillId="8" borderId="21" applyNumberFormat="0" applyFont="0" applyBorder="0" applyAlignment="0">
      <alignment horizontal="center"/>
      <protection locked="0"/>
    </xf>
    <xf numFmtId="10" fontId="39" fillId="7" borderId="22" applyNumberFormat="0" applyBorder="0" applyAlignment="0" applyProtection="0"/>
    <xf numFmtId="0" fontId="54" fillId="0" borderId="0" applyNumberFormat="0" applyFill="0" applyBorder="0" applyAlignment="0">
      <protection locked="0"/>
    </xf>
    <xf numFmtId="0" fontId="41" fillId="5" borderId="0">
      <alignment horizontal="left"/>
    </xf>
    <xf numFmtId="0" fontId="55" fillId="6" borderId="0">
      <alignment horizontal="left"/>
    </xf>
    <xf numFmtId="0" fontId="56" fillId="7" borderId="23">
      <alignment horizontal="left" vertical="top" indent="2"/>
    </xf>
    <xf numFmtId="0" fontId="57" fillId="0" borderId="1"/>
    <xf numFmtId="197" fontId="45" fillId="0" borderId="0" applyFont="0" applyFill="0" applyBorder="0" applyAlignment="0" applyProtection="0"/>
    <xf numFmtId="198" fontId="58" fillId="0" borderId="0" applyFont="0" applyFill="0" applyBorder="0" applyAlignment="0" applyProtection="0"/>
    <xf numFmtId="37" fontId="59" fillId="0" borderId="0"/>
    <xf numFmtId="199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38" fontId="61" fillId="7" borderId="0">
      <alignment horizontal="right"/>
    </xf>
    <xf numFmtId="0" fontId="62" fillId="7" borderId="0">
      <alignment horizontal="right"/>
    </xf>
    <xf numFmtId="0" fontId="63" fillId="7" borderId="4"/>
    <xf numFmtId="0" fontId="64" fillId="0" borderId="0" applyBorder="0">
      <alignment horizontal="centerContinuous"/>
    </xf>
    <xf numFmtId="0" fontId="65" fillId="0" borderId="0" applyBorder="0">
      <alignment horizontal="centerContinuous"/>
    </xf>
    <xf numFmtId="0" fontId="66" fillId="7" borderId="0"/>
    <xf numFmtId="0" fontId="67" fillId="7" borderId="1"/>
    <xf numFmtId="0" fontId="68" fillId="0" borderId="24" applyNumberFormat="0" applyAlignment="0" applyProtection="0"/>
    <xf numFmtId="0" fontId="58" fillId="9" borderId="0" applyNumberFormat="0" applyFont="0" applyBorder="0" applyAlignment="0" applyProtection="0"/>
    <xf numFmtId="0" fontId="39" fillId="10" borderId="25" applyNumberFormat="0" applyFont="0" applyBorder="0" applyAlignment="0" applyProtection="0">
      <alignment horizontal="center"/>
    </xf>
    <xf numFmtId="0" fontId="39" fillId="11" borderId="25" applyNumberFormat="0" applyFont="0" applyBorder="0" applyAlignment="0" applyProtection="0">
      <alignment horizontal="center"/>
    </xf>
    <xf numFmtId="0" fontId="58" fillId="0" borderId="26" applyNumberFormat="0" applyAlignment="0" applyProtection="0"/>
    <xf numFmtId="0" fontId="58" fillId="0" borderId="27" applyNumberFormat="0" applyAlignment="0" applyProtection="0"/>
    <xf numFmtId="0" fontId="68" fillId="0" borderId="28" applyNumberFormat="0" applyAlignment="0" applyProtection="0"/>
    <xf numFmtId="0" fontId="2" fillId="0" borderId="0">
      <protection locked="0"/>
    </xf>
    <xf numFmtId="10" fontId="18" fillId="0" borderId="0" applyFont="0" applyFill="0" applyBorder="0" applyAlignment="0" applyProtection="0"/>
    <xf numFmtId="200" fontId="45" fillId="0" borderId="0" applyFont="0" applyFill="0" applyBorder="0" applyAlignment="0" applyProtection="0"/>
    <xf numFmtId="0" fontId="55" fillId="12" borderId="0">
      <alignment horizontal="center"/>
    </xf>
    <xf numFmtId="49" fontId="69" fillId="6" borderId="0">
      <alignment horizontal="center"/>
    </xf>
    <xf numFmtId="0" fontId="42" fillId="5" borderId="0">
      <alignment horizontal="center"/>
    </xf>
    <xf numFmtId="0" fontId="42" fillId="5" borderId="0">
      <alignment horizontal="centerContinuous"/>
    </xf>
    <xf numFmtId="0" fontId="70" fillId="6" borderId="0">
      <alignment horizontal="left"/>
    </xf>
    <xf numFmtId="49" fontId="70" fillId="6" borderId="0">
      <alignment horizontal="center"/>
    </xf>
    <xf numFmtId="0" fontId="41" fillId="5" borderId="0">
      <alignment horizontal="left"/>
    </xf>
    <xf numFmtId="49" fontId="70" fillId="6" borderId="0">
      <alignment horizontal="left"/>
    </xf>
    <xf numFmtId="0" fontId="41" fillId="5" borderId="0">
      <alignment horizontal="centerContinuous"/>
    </xf>
    <xf numFmtId="0" fontId="41" fillId="5" borderId="0">
      <alignment horizontal="right"/>
    </xf>
    <xf numFmtId="49" fontId="55" fillId="6" borderId="0">
      <alignment horizontal="left"/>
    </xf>
    <xf numFmtId="0" fontId="42" fillId="5" borderId="0">
      <alignment horizontal="right"/>
    </xf>
    <xf numFmtId="0" fontId="70" fillId="13" borderId="0">
      <alignment horizontal="center"/>
    </xf>
    <xf numFmtId="0" fontId="71" fillId="13" borderId="0">
      <alignment horizontal="center"/>
    </xf>
    <xf numFmtId="4" fontId="72" fillId="14" borderId="29" applyNumberFormat="0" applyProtection="0">
      <alignment vertical="center"/>
    </xf>
    <xf numFmtId="4" fontId="73" fillId="14" borderId="29" applyNumberFormat="0" applyProtection="0">
      <alignment vertical="center"/>
    </xf>
    <xf numFmtId="4" fontId="72" fillId="14" borderId="29" applyNumberFormat="0" applyProtection="0">
      <alignment horizontal="left" vertical="center" indent="1"/>
    </xf>
    <xf numFmtId="4" fontId="72" fillId="14" borderId="29" applyNumberFormat="0" applyProtection="0">
      <alignment horizontal="left" vertical="center" indent="1"/>
    </xf>
    <xf numFmtId="0" fontId="18" fillId="15" borderId="29" applyNumberFormat="0" applyProtection="0">
      <alignment horizontal="left" vertical="center" indent="1"/>
    </xf>
    <xf numFmtId="4" fontId="72" fillId="16" borderId="29" applyNumberFormat="0" applyProtection="0">
      <alignment horizontal="right" vertical="center"/>
    </xf>
    <xf numFmtId="4" fontId="72" fillId="17" borderId="29" applyNumberFormat="0" applyProtection="0">
      <alignment horizontal="right" vertical="center"/>
    </xf>
    <xf numFmtId="4" fontId="72" fillId="18" borderId="29" applyNumberFormat="0" applyProtection="0">
      <alignment horizontal="right" vertical="center"/>
    </xf>
    <xf numFmtId="4" fontId="72" fillId="19" borderId="29" applyNumberFormat="0" applyProtection="0">
      <alignment horizontal="right" vertical="center"/>
    </xf>
    <xf numFmtId="4" fontId="72" fillId="20" borderId="29" applyNumberFormat="0" applyProtection="0">
      <alignment horizontal="right" vertical="center"/>
    </xf>
    <xf numFmtId="4" fontId="72" fillId="21" borderId="29" applyNumberFormat="0" applyProtection="0">
      <alignment horizontal="right" vertical="center"/>
    </xf>
    <xf numFmtId="4" fontId="72" fillId="22" borderId="29" applyNumberFormat="0" applyProtection="0">
      <alignment horizontal="right" vertical="center"/>
    </xf>
    <xf numFmtId="4" fontId="72" fillId="23" borderId="29" applyNumberFormat="0" applyProtection="0">
      <alignment horizontal="right" vertical="center"/>
    </xf>
    <xf numFmtId="4" fontId="72" fillId="24" borderId="29" applyNumberFormat="0" applyProtection="0">
      <alignment horizontal="right" vertical="center"/>
    </xf>
    <xf numFmtId="4" fontId="55" fillId="25" borderId="29" applyNumberFormat="0" applyProtection="0">
      <alignment horizontal="left" vertical="center" indent="1"/>
    </xf>
    <xf numFmtId="4" fontId="72" fillId="26" borderId="30" applyNumberFormat="0" applyProtection="0">
      <alignment horizontal="left" vertical="center" indent="1"/>
    </xf>
    <xf numFmtId="4" fontId="69" fillId="27" borderId="0" applyNumberFormat="0" applyProtection="0">
      <alignment horizontal="left" vertical="center" indent="1"/>
    </xf>
    <xf numFmtId="0" fontId="18" fillId="15" borderId="29" applyNumberFormat="0" applyProtection="0">
      <alignment horizontal="left" vertical="center" indent="1"/>
    </xf>
    <xf numFmtId="4" fontId="72" fillId="26" borderId="29" applyNumberFormat="0" applyProtection="0">
      <alignment horizontal="left" vertical="center" indent="1"/>
    </xf>
    <xf numFmtId="4" fontId="72" fillId="28" borderId="29" applyNumberFormat="0" applyProtection="0">
      <alignment horizontal="left" vertical="center" indent="1"/>
    </xf>
    <xf numFmtId="0" fontId="18" fillId="28" borderId="29" applyNumberFormat="0" applyProtection="0">
      <alignment horizontal="left" vertical="center" indent="1"/>
    </xf>
    <xf numFmtId="0" fontId="18" fillId="28" borderId="29" applyNumberFormat="0" applyProtection="0">
      <alignment horizontal="left" vertical="center" indent="1"/>
    </xf>
    <xf numFmtId="0" fontId="18" fillId="29" borderId="29" applyNumberFormat="0" applyProtection="0">
      <alignment horizontal="left" vertical="center" indent="1"/>
    </xf>
    <xf numFmtId="0" fontId="18" fillId="29" borderId="29" applyNumberFormat="0" applyProtection="0">
      <alignment horizontal="left" vertical="center" indent="1"/>
    </xf>
    <xf numFmtId="0" fontId="18" fillId="2" borderId="29" applyNumberFormat="0" applyProtection="0">
      <alignment horizontal="left" vertical="center" indent="1"/>
    </xf>
    <xf numFmtId="0" fontId="18" fillId="2" borderId="29" applyNumberFormat="0" applyProtection="0">
      <alignment horizontal="left" vertical="center" indent="1"/>
    </xf>
    <xf numFmtId="0" fontId="18" fillId="15" borderId="29" applyNumberFormat="0" applyProtection="0">
      <alignment horizontal="left" vertical="center" indent="1"/>
    </xf>
    <xf numFmtId="0" fontId="18" fillId="15" borderId="29" applyNumberFormat="0" applyProtection="0">
      <alignment horizontal="left" vertical="center" indent="1"/>
    </xf>
    <xf numFmtId="4" fontId="72" fillId="30" borderId="29" applyNumberFormat="0" applyProtection="0">
      <alignment vertical="center"/>
    </xf>
    <xf numFmtId="4" fontId="73" fillId="30" borderId="29" applyNumberFormat="0" applyProtection="0">
      <alignment vertical="center"/>
    </xf>
    <xf numFmtId="4" fontId="72" fillId="30" borderId="29" applyNumberFormat="0" applyProtection="0">
      <alignment horizontal="left" vertical="center" indent="1"/>
    </xf>
    <xf numFmtId="4" fontId="72" fillId="30" borderId="29" applyNumberFormat="0" applyProtection="0">
      <alignment horizontal="left" vertical="center" indent="1"/>
    </xf>
    <xf numFmtId="4" fontId="72" fillId="26" borderId="29" applyNumberFormat="0" applyProtection="0">
      <alignment horizontal="right" vertical="center"/>
    </xf>
    <xf numFmtId="4" fontId="73" fillId="26" borderId="29" applyNumberFormat="0" applyProtection="0">
      <alignment horizontal="right" vertical="center"/>
    </xf>
    <xf numFmtId="0" fontId="18" fillId="15" borderId="29" applyNumberFormat="0" applyProtection="0">
      <alignment horizontal="left" vertical="center" indent="1"/>
    </xf>
    <xf numFmtId="0" fontId="18" fillId="15" borderId="29" applyNumberFormat="0" applyProtection="0">
      <alignment horizontal="left" vertical="center" indent="1"/>
    </xf>
    <xf numFmtId="0" fontId="74" fillId="0" borderId="0"/>
    <xf numFmtId="4" fontId="75" fillId="26" borderId="29" applyNumberFormat="0" applyProtection="0">
      <alignment horizontal="right" vertical="center"/>
    </xf>
    <xf numFmtId="195" fontId="37" fillId="0" borderId="0" applyFill="0" applyBorder="0" applyAlignment="0" applyProtection="0"/>
    <xf numFmtId="0" fontId="57" fillId="0" borderId="0"/>
    <xf numFmtId="201" fontId="76" fillId="0" borderId="16">
      <alignment horizontal="right" vertical="center"/>
    </xf>
    <xf numFmtId="202" fontId="77" fillId="0" borderId="16">
      <alignment horizontal="center"/>
    </xf>
    <xf numFmtId="0" fontId="5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8" fillId="0" borderId="31" applyNumberFormat="0" applyFont="0" applyFill="0" applyAlignment="0" applyProtection="0"/>
    <xf numFmtId="0" fontId="78" fillId="6" borderId="0">
      <alignment horizontal="center"/>
    </xf>
    <xf numFmtId="203" fontId="79" fillId="0" borderId="0"/>
    <xf numFmtId="204" fontId="79" fillId="0" borderId="22"/>
    <xf numFmtId="205" fontId="37" fillId="0" borderId="0" applyFont="0" applyFill="0" applyBorder="0" applyAlignment="0" applyProtection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80" fillId="0" borderId="0" applyFill="0" applyBorder="0" applyProtection="0">
      <alignment vertical="center"/>
    </xf>
    <xf numFmtId="0" fontId="21" fillId="31" borderId="0">
      <alignment horizontal="left"/>
    </xf>
    <xf numFmtId="0" fontId="81" fillId="0" borderId="0" applyNumberFormat="0" applyFill="0" applyBorder="0" applyAlignment="0" applyProtection="0">
      <alignment vertical="top"/>
      <protection locked="0"/>
    </xf>
    <xf numFmtId="40" fontId="82" fillId="0" borderId="0" applyFont="0" applyFill="0" applyBorder="0" applyAlignment="0" applyProtection="0"/>
    <xf numFmtId="38" fontId="82" fillId="0" borderId="0" applyFont="0" applyFill="0" applyBorder="0" applyAlignment="0" applyProtection="0"/>
    <xf numFmtId="0" fontId="82" fillId="0" borderId="0" applyFont="0" applyFill="0" applyBorder="0" applyAlignment="0" applyProtection="0"/>
    <xf numFmtId="0" fontId="82" fillId="0" borderId="0" applyFont="0" applyFill="0" applyBorder="0" applyAlignment="0" applyProtection="0"/>
    <xf numFmtId="9" fontId="45" fillId="0" borderId="0" applyFont="0" applyFill="0" applyBorder="0" applyAlignment="0" applyProtection="0">
      <alignment vertical="center"/>
    </xf>
    <xf numFmtId="0" fontId="83" fillId="0" borderId="0"/>
    <xf numFmtId="3" fontId="84" fillId="0" borderId="22"/>
    <xf numFmtId="0" fontId="84" fillId="0" borderId="22"/>
    <xf numFmtId="3" fontId="84" fillId="0" borderId="32"/>
    <xf numFmtId="3" fontId="84" fillId="0" borderId="33"/>
    <xf numFmtId="0" fontId="85" fillId="0" borderId="22"/>
    <xf numFmtId="0" fontId="86" fillId="0" borderId="0">
      <alignment horizontal="center"/>
    </xf>
    <xf numFmtId="0" fontId="87" fillId="0" borderId="34">
      <alignment horizontal="center"/>
    </xf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8" fillId="0" borderId="9"/>
    <xf numFmtId="206" fontId="21" fillId="0" borderId="0" applyFont="0" applyFill="0" applyBorder="0" applyAlignment="0" applyProtection="0"/>
    <xf numFmtId="207" fontId="2" fillId="0" borderId="0" applyFont="0" applyFill="0" applyBorder="0" applyAlignment="0" applyProtection="0"/>
    <xf numFmtId="208" fontId="2" fillId="0" borderId="0" applyFill="0" applyBorder="0" applyProtection="0">
      <alignment horizontal="right"/>
    </xf>
    <xf numFmtId="0" fontId="89" fillId="0" borderId="0"/>
    <xf numFmtId="0" fontId="21" fillId="0" borderId="0"/>
    <xf numFmtId="41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0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45" fillId="0" borderId="0">
      <alignment vertical="center"/>
    </xf>
    <xf numFmtId="210" fontId="89" fillId="0" borderId="0" applyFont="0" applyFill="0" applyBorder="0" applyAlignment="0" applyProtection="0"/>
    <xf numFmtId="211" fontId="89" fillId="0" borderId="0" applyFont="0" applyFill="0" applyBorder="0" applyAlignment="0" applyProtection="0"/>
    <xf numFmtId="0" fontId="92" fillId="0" borderId="0">
      <alignment vertical="center"/>
    </xf>
    <xf numFmtId="41" fontId="92" fillId="0" borderId="0" applyFont="0" applyFill="0" applyBorder="0" applyAlignment="0" applyProtection="0">
      <alignment vertical="center"/>
    </xf>
    <xf numFmtId="0" fontId="93" fillId="0" borderId="0"/>
    <xf numFmtId="41" fontId="93" fillId="0" borderId="0" applyFont="0" applyFill="0" applyBorder="0" applyAlignment="0" applyProtection="0">
      <alignment vertical="center"/>
    </xf>
    <xf numFmtId="9" fontId="9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0" fontId="18" fillId="0" borderId="0"/>
    <xf numFmtId="0" fontId="95" fillId="0" borderId="0"/>
    <xf numFmtId="0" fontId="26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19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5" fillId="0" borderId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12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76" fontId="2" fillId="32" borderId="22" applyNumberFormat="0">
      <alignment vertical="center"/>
    </xf>
    <xf numFmtId="176" fontId="2" fillId="0" borderId="22">
      <alignment vertical="center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1" fillId="0" borderId="0"/>
    <xf numFmtId="213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18" fillId="0" borderId="0"/>
    <xf numFmtId="185" fontId="18" fillId="0" borderId="0" applyFont="0" applyFill="0" applyBorder="0" applyAlignment="0" applyProtection="0"/>
    <xf numFmtId="184" fontId="18" fillId="0" borderId="0" applyFont="0" applyFill="0" applyBorder="0" applyAlignment="0" applyProtection="0"/>
    <xf numFmtId="0" fontId="96" fillId="0" borderId="0" applyFont="0" applyFill="0" applyBorder="0" applyAlignment="0" applyProtection="0"/>
    <xf numFmtId="182" fontId="97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96" fillId="0" borderId="0" applyFont="0" applyFill="0" applyBorder="0" applyAlignment="0" applyProtection="0"/>
    <xf numFmtId="183" fontId="97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96" fillId="0" borderId="0" applyFont="0" applyFill="0" applyBorder="0" applyAlignment="0" applyProtection="0"/>
    <xf numFmtId="184" fontId="30" fillId="0" borderId="0" applyFont="0" applyFill="0" applyBorder="0" applyAlignment="0" applyProtection="0"/>
    <xf numFmtId="185" fontId="30" fillId="0" borderId="0" applyFont="0" applyFill="0" applyBorder="0" applyAlignment="0" applyProtection="0"/>
    <xf numFmtId="0" fontId="98" fillId="0" borderId="0"/>
    <xf numFmtId="0" fontId="99" fillId="0" borderId="0" applyFont="0" applyFill="0" applyBorder="0" applyAlignment="0" applyProtection="0"/>
    <xf numFmtId="0" fontId="34" fillId="0" borderId="0" applyFill="0" applyBorder="0" applyAlignment="0" applyProtection="0"/>
    <xf numFmtId="2" fontId="34" fillId="0" borderId="0" applyFill="0" applyBorder="0" applyAlignment="0" applyProtection="0"/>
    <xf numFmtId="0" fontId="49" fillId="0" borderId="36">
      <alignment horizontal="left" vertical="center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6" fillId="7" borderId="47">
      <alignment horizontal="left" vertical="top" indent="2"/>
    </xf>
    <xf numFmtId="0" fontId="58" fillId="0" borderId="48" applyNumberFormat="0" applyAlignment="0" applyProtection="0"/>
    <xf numFmtId="0" fontId="2" fillId="0" borderId="0">
      <protection locked="0"/>
    </xf>
    <xf numFmtId="4" fontId="72" fillId="14" borderId="49" applyNumberFormat="0" applyProtection="0">
      <alignment vertical="center"/>
    </xf>
    <xf numFmtId="4" fontId="73" fillId="14" borderId="49" applyNumberFormat="0" applyProtection="0">
      <alignment vertical="center"/>
    </xf>
    <xf numFmtId="4" fontId="72" fillId="14" borderId="49" applyNumberFormat="0" applyProtection="0">
      <alignment horizontal="left" vertical="center" indent="1"/>
    </xf>
    <xf numFmtId="4" fontId="72" fillId="14" borderId="49" applyNumberFormat="0" applyProtection="0">
      <alignment horizontal="left" vertical="center" indent="1"/>
    </xf>
    <xf numFmtId="0" fontId="18" fillId="15" borderId="49" applyNumberFormat="0" applyProtection="0">
      <alignment horizontal="left" vertical="center" indent="1"/>
    </xf>
    <xf numFmtId="4" fontId="72" fillId="16" borderId="49" applyNumberFormat="0" applyProtection="0">
      <alignment horizontal="right" vertical="center"/>
    </xf>
    <xf numFmtId="4" fontId="72" fillId="17" borderId="49" applyNumberFormat="0" applyProtection="0">
      <alignment horizontal="right" vertical="center"/>
    </xf>
    <xf numFmtId="4" fontId="72" fillId="18" borderId="49" applyNumberFormat="0" applyProtection="0">
      <alignment horizontal="right" vertical="center"/>
    </xf>
    <xf numFmtId="4" fontId="72" fillId="19" borderId="49" applyNumberFormat="0" applyProtection="0">
      <alignment horizontal="right" vertical="center"/>
    </xf>
    <xf numFmtId="4" fontId="72" fillId="20" borderId="49" applyNumberFormat="0" applyProtection="0">
      <alignment horizontal="right" vertical="center"/>
    </xf>
    <xf numFmtId="4" fontId="72" fillId="21" borderId="49" applyNumberFormat="0" applyProtection="0">
      <alignment horizontal="right" vertical="center"/>
    </xf>
    <xf numFmtId="4" fontId="72" fillId="22" borderId="49" applyNumberFormat="0" applyProtection="0">
      <alignment horizontal="right" vertical="center"/>
    </xf>
    <xf numFmtId="4" fontId="72" fillId="23" borderId="49" applyNumberFormat="0" applyProtection="0">
      <alignment horizontal="right" vertical="center"/>
    </xf>
    <xf numFmtId="4" fontId="72" fillId="24" borderId="49" applyNumberFormat="0" applyProtection="0">
      <alignment horizontal="right" vertical="center"/>
    </xf>
    <xf numFmtId="4" fontId="55" fillId="25" borderId="49" applyNumberFormat="0" applyProtection="0">
      <alignment horizontal="left" vertical="center" indent="1"/>
    </xf>
    <xf numFmtId="4" fontId="72" fillId="26" borderId="50" applyNumberFormat="0" applyProtection="0">
      <alignment horizontal="left" vertical="center" indent="1"/>
    </xf>
    <xf numFmtId="0" fontId="18" fillId="15" borderId="49" applyNumberFormat="0" applyProtection="0">
      <alignment horizontal="left" vertical="center" indent="1"/>
    </xf>
    <xf numFmtId="4" fontId="72" fillId="26" borderId="49" applyNumberFormat="0" applyProtection="0">
      <alignment horizontal="left" vertical="center" indent="1"/>
    </xf>
    <xf numFmtId="4" fontId="72" fillId="28" borderId="49" applyNumberFormat="0" applyProtection="0">
      <alignment horizontal="left" vertical="center" indent="1"/>
    </xf>
    <xf numFmtId="0" fontId="18" fillId="28" borderId="49" applyNumberFormat="0" applyProtection="0">
      <alignment horizontal="left" vertical="center" indent="1"/>
    </xf>
    <xf numFmtId="0" fontId="18" fillId="28" borderId="49" applyNumberFormat="0" applyProtection="0">
      <alignment horizontal="left" vertical="center" indent="1"/>
    </xf>
    <xf numFmtId="0" fontId="18" fillId="29" borderId="49" applyNumberFormat="0" applyProtection="0">
      <alignment horizontal="left" vertical="center" indent="1"/>
    </xf>
    <xf numFmtId="0" fontId="18" fillId="29" borderId="49" applyNumberFormat="0" applyProtection="0">
      <alignment horizontal="left" vertical="center" indent="1"/>
    </xf>
    <xf numFmtId="0" fontId="18" fillId="2" borderId="49" applyNumberFormat="0" applyProtection="0">
      <alignment horizontal="left" vertical="center" indent="1"/>
    </xf>
    <xf numFmtId="0" fontId="18" fillId="2" borderId="49" applyNumberFormat="0" applyProtection="0">
      <alignment horizontal="left" vertical="center" indent="1"/>
    </xf>
    <xf numFmtId="0" fontId="18" fillId="15" borderId="49" applyNumberFormat="0" applyProtection="0">
      <alignment horizontal="left" vertical="center" indent="1"/>
    </xf>
    <xf numFmtId="0" fontId="18" fillId="15" borderId="49" applyNumberFormat="0" applyProtection="0">
      <alignment horizontal="left" vertical="center" indent="1"/>
    </xf>
    <xf numFmtId="4" fontId="72" fillId="30" borderId="49" applyNumberFormat="0" applyProtection="0">
      <alignment vertical="center"/>
    </xf>
    <xf numFmtId="4" fontId="73" fillId="30" borderId="49" applyNumberFormat="0" applyProtection="0">
      <alignment vertical="center"/>
    </xf>
    <xf numFmtId="4" fontId="72" fillId="30" borderId="49" applyNumberFormat="0" applyProtection="0">
      <alignment horizontal="left" vertical="center" indent="1"/>
    </xf>
    <xf numFmtId="4" fontId="72" fillId="30" borderId="49" applyNumberFormat="0" applyProtection="0">
      <alignment horizontal="left" vertical="center" indent="1"/>
    </xf>
    <xf numFmtId="4" fontId="72" fillId="26" borderId="49" applyNumberFormat="0" applyProtection="0">
      <alignment horizontal="right" vertical="center"/>
    </xf>
    <xf numFmtId="4" fontId="73" fillId="26" borderId="49" applyNumberFormat="0" applyProtection="0">
      <alignment horizontal="right" vertical="center"/>
    </xf>
    <xf numFmtId="0" fontId="18" fillId="15" borderId="49" applyNumberFormat="0" applyProtection="0">
      <alignment horizontal="left" vertical="center" indent="1"/>
    </xf>
    <xf numFmtId="0" fontId="18" fillId="15" borderId="49" applyNumberFormat="0" applyProtection="0">
      <alignment horizontal="left" vertical="center" indent="1"/>
    </xf>
    <xf numFmtId="4" fontId="75" fillId="26" borderId="49" applyNumberFormat="0" applyProtection="0">
      <alignment horizontal="right" vertical="center"/>
    </xf>
    <xf numFmtId="0" fontId="34" fillId="0" borderId="51" applyNumberFormat="0" applyFill="0" applyAlignment="0" applyProtection="0"/>
    <xf numFmtId="9" fontId="94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41" fontId="3" fillId="0" borderId="0" xfId="1" applyFont="1" applyFill="1" applyAlignment="1">
      <alignment vertical="center"/>
    </xf>
    <xf numFmtId="41" fontId="4" fillId="0" borderId="0" xfId="1" applyFont="1" applyFill="1" applyAlignment="1">
      <alignment vertical="center"/>
    </xf>
    <xf numFmtId="0" fontId="3" fillId="0" borderId="0" xfId="2" applyFont="1"/>
    <xf numFmtId="176" fontId="3" fillId="0" borderId="0" xfId="1" applyNumberFormat="1" applyFont="1" applyFill="1" applyBorder="1" applyAlignment="1">
      <alignment horizontal="right" vertical="center"/>
    </xf>
    <xf numFmtId="41" fontId="6" fillId="0" borderId="0" xfId="1" applyFont="1" applyFill="1" applyBorder="1" applyAlignment="1">
      <alignment horizontal="center" vertical="center"/>
    </xf>
    <xf numFmtId="41" fontId="3" fillId="0" borderId="0" xfId="1" applyFont="1" applyFill="1" applyBorder="1" applyAlignment="1">
      <alignment horizontal="left" vertical="center"/>
    </xf>
    <xf numFmtId="176" fontId="10" fillId="0" borderId="5" xfId="1" applyNumberFormat="1" applyFont="1" applyFill="1" applyBorder="1" applyAlignment="1">
      <alignment horizontal="right" vertical="center"/>
    </xf>
    <xf numFmtId="41" fontId="6" fillId="0" borderId="0" xfId="1" applyFont="1" applyFill="1" applyAlignment="1">
      <alignment vertical="center"/>
    </xf>
    <xf numFmtId="176" fontId="10" fillId="2" borderId="6" xfId="1" applyNumberFormat="1" applyFont="1" applyFill="1" applyBorder="1" applyAlignment="1">
      <alignment horizontal="right" vertical="center"/>
    </xf>
    <xf numFmtId="41" fontId="11" fillId="0" borderId="0" xfId="1" applyFont="1" applyFill="1" applyAlignment="1">
      <alignment vertical="center"/>
    </xf>
    <xf numFmtId="41" fontId="3" fillId="0" borderId="0" xfId="1" applyFont="1" applyFill="1" applyBorder="1" applyAlignment="1">
      <alignment vertical="center"/>
    </xf>
    <xf numFmtId="177" fontId="3" fillId="0" borderId="1" xfId="2" applyNumberFormat="1" applyFont="1" applyBorder="1" applyAlignment="1">
      <alignment horizontal="right" vertical="center"/>
    </xf>
    <xf numFmtId="177" fontId="3" fillId="0" borderId="1" xfId="1" applyNumberFormat="1" applyFont="1" applyFill="1" applyBorder="1" applyAlignment="1">
      <alignment horizontal="right" vertical="center"/>
    </xf>
    <xf numFmtId="177" fontId="6" fillId="0" borderId="9" xfId="2" applyNumberFormat="1" applyFont="1" applyBorder="1" applyAlignment="1">
      <alignment horizontal="right" vertical="center"/>
    </xf>
    <xf numFmtId="176" fontId="10" fillId="0" borderId="0" xfId="1" applyNumberFormat="1" applyFont="1" applyFill="1" applyBorder="1" applyAlignment="1">
      <alignment horizontal="right" vertical="center"/>
    </xf>
    <xf numFmtId="41" fontId="10" fillId="0" borderId="0" xfId="1" applyFont="1" applyFill="1" applyBorder="1" applyAlignment="1">
      <alignment vertical="center"/>
    </xf>
    <xf numFmtId="41" fontId="12" fillId="2" borderId="6" xfId="1" applyFont="1" applyFill="1" applyBorder="1" applyAlignment="1">
      <alignment vertical="center"/>
    </xf>
    <xf numFmtId="41" fontId="3" fillId="0" borderId="4" xfId="1" applyFont="1" applyFill="1" applyBorder="1" applyAlignment="1">
      <alignment vertical="center"/>
    </xf>
    <xf numFmtId="41" fontId="6" fillId="0" borderId="1" xfId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vertical="center"/>
    </xf>
    <xf numFmtId="177" fontId="3" fillId="0" borderId="0" xfId="1" applyNumberFormat="1" applyFont="1" applyFill="1" applyAlignment="1">
      <alignment horizontal="right" vertical="center"/>
    </xf>
    <xf numFmtId="177" fontId="3" fillId="0" borderId="0" xfId="2" applyNumberFormat="1" applyFont="1" applyAlignment="1">
      <alignment horizontal="right" vertical="center"/>
    </xf>
    <xf numFmtId="177" fontId="3" fillId="0" borderId="0" xfId="1" applyNumberFormat="1" applyFont="1" applyFill="1" applyBorder="1" applyAlignment="1">
      <alignment horizontal="right" vertical="center"/>
    </xf>
    <xf numFmtId="177" fontId="2" fillId="0" borderId="0" xfId="3" applyNumberFormat="1" applyAlignment="1">
      <alignment horizontal="center" vertical="center"/>
    </xf>
    <xf numFmtId="177" fontId="3" fillId="0" borderId="14" xfId="2" applyNumberFormat="1" applyFont="1" applyBorder="1" applyAlignment="1">
      <alignment horizontal="right" vertical="center"/>
    </xf>
    <xf numFmtId="177" fontId="3" fillId="0" borderId="14" xfId="1" applyNumberFormat="1" applyFont="1" applyFill="1" applyBorder="1" applyAlignment="1">
      <alignment horizontal="right" vertical="center"/>
    </xf>
    <xf numFmtId="17" fontId="13" fillId="0" borderId="17" xfId="1" applyNumberFormat="1" applyFont="1" applyFill="1" applyBorder="1" applyAlignment="1">
      <alignment horizontal="center" vertical="center"/>
    </xf>
    <xf numFmtId="41" fontId="14" fillId="0" borderId="0" xfId="1" applyFont="1" applyFill="1" applyAlignment="1">
      <alignment vertical="center"/>
    </xf>
    <xf numFmtId="41" fontId="15" fillId="0" borderId="0" xfId="1" applyFont="1" applyFill="1" applyAlignment="1">
      <alignment horizontal="center" vertical="center"/>
    </xf>
    <xf numFmtId="41" fontId="15" fillId="0" borderId="0" xfId="1" applyFont="1" applyFill="1" applyAlignment="1">
      <alignment horizontal="left" vertical="center"/>
    </xf>
    <xf numFmtId="178" fontId="16" fillId="0" borderId="0" xfId="4" applyNumberFormat="1" applyFont="1" applyAlignment="1">
      <alignment horizontal="left" vertical="center"/>
    </xf>
    <xf numFmtId="41" fontId="17" fillId="0" borderId="0" xfId="1" applyFont="1" applyFill="1" applyAlignment="1">
      <alignment horizontal="center" vertical="center"/>
    </xf>
    <xf numFmtId="41" fontId="17" fillId="0" borderId="0" xfId="1" applyFont="1" applyFill="1" applyAlignment="1">
      <alignment horizontal="left" vertical="center"/>
    </xf>
    <xf numFmtId="176" fontId="10" fillId="2" borderId="37" xfId="1" applyNumberFormat="1" applyFont="1" applyFill="1" applyBorder="1" applyAlignment="1">
      <alignment horizontal="right" vertical="center"/>
    </xf>
    <xf numFmtId="177" fontId="3" fillId="0" borderId="36" xfId="2" applyNumberFormat="1" applyFont="1" applyBorder="1" applyAlignment="1">
      <alignment horizontal="right" vertical="center"/>
    </xf>
    <xf numFmtId="0" fontId="3" fillId="0" borderId="35" xfId="2" applyFont="1" applyBorder="1"/>
    <xf numFmtId="176" fontId="10" fillId="2" borderId="38" xfId="1" applyNumberFormat="1" applyFont="1" applyFill="1" applyBorder="1" applyAlignment="1">
      <alignment horizontal="right" vertical="center"/>
    </xf>
    <xf numFmtId="0" fontId="3" fillId="0" borderId="39" xfId="2" applyFont="1" applyBorder="1"/>
    <xf numFmtId="41" fontId="12" fillId="0" borderId="0" xfId="1" applyFont="1" applyFill="1" applyBorder="1" applyAlignment="1">
      <alignment vertical="center"/>
    </xf>
    <xf numFmtId="41" fontId="12" fillId="0" borderId="42" xfId="1" applyFont="1" applyFill="1" applyBorder="1" applyAlignment="1">
      <alignment vertical="center"/>
    </xf>
    <xf numFmtId="176" fontId="10" fillId="0" borderId="42" xfId="1" applyNumberFormat="1" applyFont="1" applyFill="1" applyBorder="1" applyAlignment="1">
      <alignment horizontal="right" vertical="center"/>
    </xf>
    <xf numFmtId="0" fontId="3" fillId="0" borderId="43" xfId="2" applyFont="1" applyBorder="1"/>
    <xf numFmtId="41" fontId="17" fillId="0" borderId="0" xfId="1" applyFont="1" applyFill="1" applyBorder="1" applyAlignment="1">
      <alignment horizontal="left" vertical="center"/>
    </xf>
    <xf numFmtId="41" fontId="15" fillId="0" borderId="0" xfId="1" applyFont="1" applyFill="1" applyBorder="1" applyAlignment="1">
      <alignment horizontal="left" vertical="center"/>
    </xf>
    <xf numFmtId="0" fontId="3" fillId="0" borderId="44" xfId="2" applyFont="1" applyBorder="1"/>
    <xf numFmtId="176" fontId="90" fillId="2" borderId="38" xfId="1" applyNumberFormat="1" applyFont="1" applyFill="1" applyBorder="1" applyAlignment="1">
      <alignment horizontal="right" vertical="center"/>
    </xf>
    <xf numFmtId="177" fontId="91" fillId="0" borderId="0" xfId="2" applyNumberFormat="1" applyFont="1" applyAlignment="1">
      <alignment horizontal="right" vertical="center"/>
    </xf>
    <xf numFmtId="176" fontId="10" fillId="0" borderId="1" xfId="1" applyNumberFormat="1" applyFont="1" applyFill="1" applyBorder="1" applyAlignment="1">
      <alignment horizontal="right" vertical="center"/>
    </xf>
    <xf numFmtId="176" fontId="10" fillId="2" borderId="6" xfId="1" applyNumberFormat="1" applyFont="1" applyFill="1" applyBorder="1" applyAlignment="1">
      <alignment horizontal="right" vertical="center" wrapText="1"/>
    </xf>
    <xf numFmtId="176" fontId="10" fillId="2" borderId="37" xfId="1" applyNumberFormat="1" applyFont="1" applyFill="1" applyBorder="1" applyAlignment="1">
      <alignment horizontal="right" vertical="center" wrapText="1"/>
    </xf>
    <xf numFmtId="177" fontId="3" fillId="0" borderId="52" xfId="2" applyNumberFormat="1" applyFont="1" applyBorder="1" applyAlignment="1">
      <alignment horizontal="right" vertical="center"/>
    </xf>
    <xf numFmtId="176" fontId="3" fillId="0" borderId="0" xfId="2" applyNumberFormat="1" applyFont="1"/>
    <xf numFmtId="177" fontId="10" fillId="0" borderId="9" xfId="2" applyNumberFormat="1" applyFont="1" applyBorder="1" applyAlignment="1">
      <alignment horizontal="right" vertical="center"/>
    </xf>
    <xf numFmtId="41" fontId="3" fillId="0" borderId="0" xfId="1" applyFont="1" applyFill="1" applyBorder="1" applyAlignment="1">
      <alignment horizontal="left" vertical="top"/>
    </xf>
    <xf numFmtId="41" fontId="10" fillId="0" borderId="0" xfId="1" applyFont="1" applyFill="1" applyBorder="1" applyAlignment="1">
      <alignment horizontal="right" vertical="center"/>
    </xf>
    <xf numFmtId="176" fontId="90" fillId="2" borderId="37" xfId="1" applyNumberFormat="1" applyFont="1" applyFill="1" applyBorder="1" applyAlignment="1">
      <alignment horizontal="right" vertical="center"/>
    </xf>
    <xf numFmtId="176" fontId="90" fillId="0" borderId="5" xfId="1" applyNumberFormat="1" applyFont="1" applyFill="1" applyBorder="1" applyAlignment="1">
      <alignment horizontal="right" vertical="center"/>
    </xf>
    <xf numFmtId="177" fontId="100" fillId="0" borderId="0" xfId="1" applyNumberFormat="1" applyFont="1" applyFill="1" applyAlignment="1">
      <alignment horizontal="right" vertical="center"/>
    </xf>
    <xf numFmtId="177" fontId="10" fillId="0" borderId="1" xfId="1" applyNumberFormat="1" applyFont="1" applyFill="1" applyBorder="1" applyAlignment="1">
      <alignment horizontal="right" vertical="center"/>
    </xf>
    <xf numFmtId="177" fontId="10" fillId="0" borderId="5" xfId="1" applyNumberFormat="1" applyFont="1" applyFill="1" applyBorder="1" applyAlignment="1">
      <alignment horizontal="right" vertical="center"/>
    </xf>
    <xf numFmtId="41" fontId="12" fillId="0" borderId="0" xfId="1" applyFont="1" applyFill="1" applyAlignment="1">
      <alignment vertical="center"/>
    </xf>
    <xf numFmtId="177" fontId="10" fillId="0" borderId="42" xfId="1" applyNumberFormat="1" applyFont="1" applyFill="1" applyBorder="1" applyAlignment="1">
      <alignment horizontal="right" vertical="center"/>
    </xf>
    <xf numFmtId="41" fontId="6" fillId="0" borderId="53" xfId="1" applyFont="1" applyFill="1" applyBorder="1" applyAlignment="1">
      <alignment horizontal="center" vertical="center"/>
    </xf>
    <xf numFmtId="41" fontId="13" fillId="0" borderId="18" xfId="1" applyFont="1" applyFill="1" applyBorder="1" applyAlignment="1">
      <alignment horizontal="center" vertical="center"/>
    </xf>
    <xf numFmtId="41" fontId="13" fillId="0" borderId="17" xfId="1" applyFont="1" applyFill="1" applyBorder="1" applyAlignment="1">
      <alignment horizontal="center" vertical="center"/>
    </xf>
    <xf numFmtId="41" fontId="10" fillId="2" borderId="8" xfId="1" applyFont="1" applyFill="1" applyBorder="1" applyAlignment="1">
      <alignment horizontal="center" vertical="center"/>
    </xf>
    <xf numFmtId="41" fontId="10" fillId="2" borderId="7" xfId="1" applyFont="1" applyFill="1" applyBorder="1" applyAlignment="1">
      <alignment horizontal="center" vertical="center"/>
    </xf>
    <xf numFmtId="41" fontId="10" fillId="0" borderId="3" xfId="1" applyFont="1" applyFill="1" applyBorder="1" applyAlignment="1">
      <alignment horizontal="right" vertical="center"/>
    </xf>
    <xf numFmtId="41" fontId="10" fillId="0" borderId="2" xfId="1" applyFont="1" applyFill="1" applyBorder="1" applyAlignment="1">
      <alignment horizontal="right" vertical="center"/>
    </xf>
    <xf numFmtId="177" fontId="3" fillId="0" borderId="16" xfId="1" applyNumberFormat="1" applyFont="1" applyFill="1" applyBorder="1" applyAlignment="1">
      <alignment horizontal="center" vertical="center"/>
    </xf>
    <xf numFmtId="177" fontId="2" fillId="0" borderId="15" xfId="3" applyNumberFormat="1" applyBorder="1" applyAlignment="1">
      <alignment horizontal="center" vertical="center"/>
    </xf>
    <xf numFmtId="177" fontId="3" fillId="0" borderId="45" xfId="1" applyNumberFormat="1" applyFont="1" applyFill="1" applyBorder="1" applyAlignment="1">
      <alignment horizontal="center" vertical="center"/>
    </xf>
    <xf numFmtId="177" fontId="3" fillId="0" borderId="46" xfId="1" applyNumberFormat="1" applyFont="1" applyFill="1" applyBorder="1" applyAlignment="1">
      <alignment horizontal="center" vertical="center"/>
    </xf>
    <xf numFmtId="176" fontId="10" fillId="3" borderId="13" xfId="1" applyNumberFormat="1" applyFont="1" applyFill="1" applyBorder="1" applyAlignment="1">
      <alignment horizontal="center" vertical="center"/>
    </xf>
    <xf numFmtId="176" fontId="12" fillId="3" borderId="12" xfId="1" applyNumberFormat="1" applyFont="1" applyFill="1" applyBorder="1" applyAlignment="1">
      <alignment horizontal="center" vertical="center"/>
    </xf>
    <xf numFmtId="177" fontId="3" fillId="0" borderId="40" xfId="1" applyNumberFormat="1" applyFont="1" applyFill="1" applyBorder="1" applyAlignment="1">
      <alignment horizontal="center" vertical="center"/>
    </xf>
    <xf numFmtId="177" fontId="3" fillId="0" borderId="41" xfId="1" applyNumberFormat="1" applyFont="1" applyFill="1" applyBorder="1" applyAlignment="1">
      <alignment horizontal="center" vertical="center"/>
    </xf>
    <xf numFmtId="41" fontId="10" fillId="0" borderId="11" xfId="1" applyFont="1" applyFill="1" applyBorder="1" applyAlignment="1">
      <alignment horizontal="right" vertical="center"/>
    </xf>
    <xf numFmtId="41" fontId="10" fillId="0" borderId="10" xfId="1" applyFont="1" applyFill="1" applyBorder="1" applyAlignment="1">
      <alignment horizontal="right" vertical="center"/>
    </xf>
    <xf numFmtId="41" fontId="10" fillId="0" borderId="40" xfId="1" applyFont="1" applyFill="1" applyBorder="1" applyAlignment="1">
      <alignment horizontal="right" vertical="center"/>
    </xf>
    <xf numFmtId="41" fontId="10" fillId="0" borderId="41" xfId="1" applyFont="1" applyFill="1" applyBorder="1" applyAlignment="1">
      <alignment horizontal="right" vertical="center"/>
    </xf>
  </cellXfs>
  <cellStyles count="399">
    <cellStyle name="_x0014_" xfId="5" xr:uid="{00000000-0005-0000-0000-000000000000}"/>
    <cellStyle name="          _x000d__x000a_mouse.drv=lmouse.drv" xfId="299" xr:uid="{00000000-0005-0000-0000-000001000000}"/>
    <cellStyle name="_x000a_386grabber=M" xfId="6" xr:uid="{00000000-0005-0000-0000-000002000000}"/>
    <cellStyle name="#" xfId="7" xr:uid="{00000000-0005-0000-0000-000003000000}"/>
    <cellStyle name="#,##0" xfId="8" xr:uid="{00000000-0005-0000-0000-000004000000}"/>
    <cellStyle name="#,##0.0" xfId="9" xr:uid="{00000000-0005-0000-0000-000005000000}"/>
    <cellStyle name="#,##0.00" xfId="10" xr:uid="{00000000-0005-0000-0000-000006000000}"/>
    <cellStyle name="#,##0.000" xfId="11" xr:uid="{00000000-0005-0000-0000-000007000000}"/>
    <cellStyle name="#_품셈 " xfId="12" xr:uid="{00000000-0005-0000-0000-000008000000}"/>
    <cellStyle name="??&amp;O?&amp;H?_x0008__x000f__x0007_?_x0007__x0001__x0001_" xfId="13" xr:uid="{00000000-0005-0000-0000-000009000000}"/>
    <cellStyle name="??&amp;O?&amp;H?_x0008_??_x0007__x0001__x0001_" xfId="14" xr:uid="{00000000-0005-0000-0000-00000A000000}"/>
    <cellStyle name="??&amp;O?&amp;H?_x0008_??_x0007__x0001__x0001_ 2" xfId="300" xr:uid="{00000000-0005-0000-0000-00000B000000}"/>
    <cellStyle name="?_x001d_??%U©÷u&amp;H©÷9_x0008_?_x0009_s_x000a__x0007__x0001__x0001_" xfId="15" xr:uid="{00000000-0005-0000-0000-00000C000000}"/>
    <cellStyle name="???? [0.00]_PRODUCT DETAIL Q1" xfId="16" xr:uid="{00000000-0005-0000-0000-00000D000000}"/>
    <cellStyle name="????_PRODUCT DETAIL Q1" xfId="17" xr:uid="{00000000-0005-0000-0000-00000E000000}"/>
    <cellStyle name="???[0]_?? DI" xfId="18" xr:uid="{00000000-0005-0000-0000-00000F000000}"/>
    <cellStyle name="???_?? DI" xfId="19" xr:uid="{00000000-0005-0000-0000-000010000000}"/>
    <cellStyle name="??[0]_MATL COST ANALYSIS" xfId="20" xr:uid="{00000000-0005-0000-0000-000011000000}"/>
    <cellStyle name="??_(????)??????" xfId="21" xr:uid="{00000000-0005-0000-0000-000012000000}"/>
    <cellStyle name="??A? [0]_laroux_1_¢¬???¢â? " xfId="22" xr:uid="{00000000-0005-0000-0000-000013000000}"/>
    <cellStyle name="??A?_laroux_1_¢¬???¢â? " xfId="23" xr:uid="{00000000-0005-0000-0000-000014000000}"/>
    <cellStyle name="?¡±¢¥?_?¨ù??¢´¢¥_¢¬???¢â?" xfId="301" xr:uid="{00000000-0005-0000-0000-000015000000}"/>
    <cellStyle name="?ðÇ%U?&amp;H?_x0008_?s_x000a__x0007__x0001__x0001_" xfId="24" xr:uid="{00000000-0005-0000-0000-000016000000}"/>
    <cellStyle name="_~0016251" xfId="25" xr:uid="{00000000-0005-0000-0000-000017000000}"/>
    <cellStyle name="_~8771996" xfId="26" xr:uid="{00000000-0005-0000-0000-000018000000}"/>
    <cellStyle name="_~9471870" xfId="27" xr:uid="{00000000-0005-0000-0000-000019000000}"/>
    <cellStyle name="_02 투자실적 집계관리(0426)" xfId="28" xr:uid="{00000000-0005-0000-0000-00001A000000}"/>
    <cellStyle name="_07 경영계획 취합 결과 보고" xfId="29" xr:uid="{00000000-0005-0000-0000-00001B000000}"/>
    <cellStyle name="_2001증속기타구분" xfId="30" xr:uid="{00000000-0005-0000-0000-00001C000000}"/>
    <cellStyle name="_2003-05년 전사 매출손익" xfId="31" xr:uid="{00000000-0005-0000-0000-00001D000000}"/>
    <cellStyle name="_2005 Forecast 3 ver 1" xfId="32" xr:uid="{00000000-0005-0000-0000-00001E000000}"/>
    <cellStyle name="_2006 BP monthly ver 1228" xfId="33" xr:uid="{00000000-0005-0000-0000-00001F000000}"/>
    <cellStyle name="_2006지사별매체별영업목표(전화_0123)" xfId="34" xr:uid="{00000000-0005-0000-0000-000020000000}"/>
    <cellStyle name="_Ⅲ FI 04 2007 SAC Trend v03 (08-0121)" xfId="302" xr:uid="{00000000-0005-0000-0000-000021000000}"/>
    <cellStyle name="_Book1" xfId="35" xr:uid="{00000000-0005-0000-0000-000022000000}"/>
    <cellStyle name="_Book1_1" xfId="36" xr:uid="{00000000-0005-0000-0000-000023000000}"/>
    <cellStyle name="_Book1_1_Book1" xfId="37" xr:uid="{00000000-0005-0000-0000-000024000000}"/>
    <cellStyle name="_Book1_1_Book1_1" xfId="38" xr:uid="{00000000-0005-0000-0000-000025000000}"/>
    <cellStyle name="_Book1_1_Book1_가입자현황 2009 11월 v02 (09-1130)_1201" xfId="321" xr:uid="{00000000-0005-0000-0000-000026000000}"/>
    <cellStyle name="_Book1_1_Book1_가입자현황 2009 4월 v02 (09-0513)_0100" xfId="322" xr:uid="{00000000-0005-0000-0000-000027000000}"/>
    <cellStyle name="_Book1_1_HR제도 설명회 지역별 장소0204" xfId="39" xr:uid="{00000000-0005-0000-0000-000028000000}"/>
    <cellStyle name="_Book1_1_개인시외_070_경영양식(071102) " xfId="320" xr:uid="{00000000-0005-0000-0000-000029000000}"/>
    <cellStyle name="_Book1_2" xfId="40" xr:uid="{00000000-0005-0000-0000-00002A000000}"/>
    <cellStyle name="_Book1_2_Book1" xfId="41" xr:uid="{00000000-0005-0000-0000-00002B000000}"/>
    <cellStyle name="_Book1_2_Book1_1" xfId="42" xr:uid="{00000000-0005-0000-0000-00002C000000}"/>
    <cellStyle name="_Book1_2_HR제도 설명회 지역별 장소0204" xfId="43" xr:uid="{00000000-0005-0000-0000-00002D000000}"/>
    <cellStyle name="_Book1_3" xfId="44" xr:uid="{00000000-0005-0000-0000-00002E000000}"/>
    <cellStyle name="_Book1_3_가입자현황 2009 11월 v02 (09-1130)_1201" xfId="323" xr:uid="{00000000-0005-0000-0000-00002F000000}"/>
    <cellStyle name="_Book1_3_가입자현황 2009 4월 v02 (09-0513)_0100" xfId="324" xr:uid="{00000000-0005-0000-0000-000030000000}"/>
    <cellStyle name="_Book1_4" xfId="45" xr:uid="{00000000-0005-0000-0000-000031000000}"/>
    <cellStyle name="_Book1_Book1" xfId="46" xr:uid="{00000000-0005-0000-0000-000032000000}"/>
    <cellStyle name="_Book1_HR제도 설명회 지역별 장소0204" xfId="47" xr:uid="{00000000-0005-0000-0000-000033000000}"/>
    <cellStyle name="_Book1_개인시외_070_경영양식(071102) " xfId="325" xr:uid="{00000000-0005-0000-0000-000034000000}"/>
    <cellStyle name="_Book2" xfId="326" xr:uid="{00000000-0005-0000-0000-000035000000}"/>
    <cellStyle name="_FactSheet" xfId="327" xr:uid="{00000000-0005-0000-0000-000036000000}"/>
    <cellStyle name="_KPI matrix_법인총괄_1차최종" xfId="48" xr:uid="{00000000-0005-0000-0000-000037000000}"/>
    <cellStyle name="_KPI matrix_법인총괄_2차_eve" xfId="49" xr:uid="{00000000-0005-0000-0000-000038000000}"/>
    <cellStyle name="_KPI(국내전용)" xfId="50" xr:uid="{00000000-0005-0000-0000-000039000000}"/>
    <cellStyle name="_real" xfId="51" xr:uid="{00000000-0005-0000-0000-00003A000000}"/>
    <cellStyle name="_WORST" xfId="52" xr:uid="{00000000-0005-0000-0000-00003B000000}"/>
    <cellStyle name="_가입자현황 2009 11월 v02 (09-1130)_1201" xfId="303" xr:uid="{00000000-0005-0000-0000-00003C000000}"/>
    <cellStyle name="_가입자현황 2009 4월 v02 (09-0513)_0100" xfId="304" xr:uid="{00000000-0005-0000-0000-00003D000000}"/>
    <cellStyle name="_가입자현황(2008년11월)_sam v01" xfId="305" xr:uid="{00000000-0005-0000-0000-00003E000000}"/>
    <cellStyle name="_가입자현황(2008년11월)_sam v03" xfId="306" xr:uid="{00000000-0005-0000-0000-00003F000000}"/>
    <cellStyle name="_강남네트워크실 국사별인원현황V2(080722)" xfId="53" xr:uid="{00000000-0005-0000-0000-000040000000}"/>
    <cellStyle name="_강남네트워크실 국사별인원현황V2(080722)_가입자현황 2009 11월 v02 (09-1130)_1201" xfId="307" xr:uid="{00000000-0005-0000-0000-000041000000}"/>
    <cellStyle name="_강남네트워크실 국사별인원현황V2(080722)_가입자현황 2009 4월 v02 (09-0513)_0100" xfId="308" xr:uid="{00000000-0005-0000-0000-000042000000}"/>
    <cellStyle name="_강남네트워크실 비상연락망(080722)수정" xfId="54" xr:uid="{00000000-0005-0000-0000-000043000000}"/>
    <cellStyle name="_견적서_070212" xfId="55" xr:uid="{00000000-0005-0000-0000-000044000000}"/>
    <cellStyle name="_광이더넷총괄(2002_01_15)오후전체2" xfId="56" xr:uid="{00000000-0005-0000-0000-000045000000}"/>
    <cellStyle name="_광이더넷총괄(2002_02_1)부산" xfId="57" xr:uid="{00000000-0005-0000-0000-000046000000}"/>
    <cellStyle name="_누적실사용" xfId="309" xr:uid="{00000000-0005-0000-0000-000047000000}"/>
    <cellStyle name="_데이터모음(3월update)" xfId="310" xr:uid="{00000000-0005-0000-0000-000048000000}"/>
    <cellStyle name="_데이터모음(3월update)_Ⅲ FI 04 2007 SAC Trend v03 (08-0121)" xfId="311" xr:uid="{00000000-0005-0000-0000-000049000000}"/>
    <cellStyle name="_데이터모음(3월update)_가입자현황 2009 11월 v02 (09-1130)_1201" xfId="312" xr:uid="{00000000-0005-0000-0000-00004A000000}"/>
    <cellStyle name="_데이터모음(3월update)_가입자현황 2009 4월 v02 (09-0513)_0100" xfId="313" xr:uid="{00000000-0005-0000-0000-00004B000000}"/>
    <cellStyle name="_데이터모음(3월update)_가입자현황(2008년11월)_sam v01" xfId="314" xr:uid="{00000000-0005-0000-0000-00004C000000}"/>
    <cellStyle name="_데이터모음(3월update)_가입자현황(2008년11월)_sam v03" xfId="315" xr:uid="{00000000-0005-0000-0000-00004D000000}"/>
    <cellStyle name="_매체별시설현황(20020114)오후" xfId="58" xr:uid="{00000000-0005-0000-0000-00004E000000}"/>
    <cellStyle name="_사업계획서 별첨자료(nw)2" xfId="59" xr:uid="{00000000-0005-0000-0000-00004F000000}"/>
    <cellStyle name="_실개통" xfId="316" xr:uid="{00000000-0005-0000-0000-000050000000}"/>
    <cellStyle name="_인원원가(인력운영계획 작성필수)" xfId="60" xr:uid="{00000000-0005-0000-0000-000051000000}"/>
    <cellStyle name="_인원원가(인력운영계획 작성필수)_가입자현황 2009 11월 v02 (09-1130)_1201" xfId="317" xr:uid="{00000000-0005-0000-0000-000052000000}"/>
    <cellStyle name="_인원원가(인력운영계획 작성필수)_가입자현황 2009 4월 v02 (09-0513)_0100" xfId="318" xr:uid="{00000000-0005-0000-0000-000053000000}"/>
    <cellStyle name="_일일해제사유작성용_0408" xfId="61" xr:uid="{00000000-0005-0000-0000-000054000000}"/>
    <cellStyle name="_초고속 실적 표작업 영문_V2" xfId="62" xr:uid="{00000000-0005-0000-0000-000055000000}"/>
    <cellStyle name="_휴지제외" xfId="319" xr:uid="{00000000-0005-0000-0000-000056000000}"/>
    <cellStyle name="¤@?e_TEST-1 " xfId="63" xr:uid="{00000000-0005-0000-0000-000057000000}"/>
    <cellStyle name="¤d¤A|i[0]_RESULTS" xfId="328" xr:uid="{00000000-0005-0000-0000-000058000000}"/>
    <cellStyle name="¤d¤A|i_RESULTS" xfId="329" xr:uid="{00000000-0005-0000-0000-000059000000}"/>
    <cellStyle name="0%" xfId="64" xr:uid="{00000000-0005-0000-0000-00005A000000}"/>
    <cellStyle name="0.0%" xfId="65" xr:uid="{00000000-0005-0000-0000-00005B000000}"/>
    <cellStyle name="0.00%" xfId="66" xr:uid="{00000000-0005-0000-0000-00005C000000}"/>
    <cellStyle name="0.000%" xfId="67" xr:uid="{00000000-0005-0000-0000-00005D000000}"/>
    <cellStyle name="0.0000%" xfId="68" xr:uid="{00000000-0005-0000-0000-00005E000000}"/>
    <cellStyle name="16" xfId="69" xr:uid="{00000000-0005-0000-0000-00005F000000}"/>
    <cellStyle name="³f¹o [0]_RESULTS" xfId="330" xr:uid="{00000000-0005-0000-0000-000060000000}"/>
    <cellStyle name="³f¹o_RESULTS" xfId="331" xr:uid="{00000000-0005-0000-0000-000061000000}"/>
    <cellStyle name="9" xfId="4" xr:uid="{00000000-0005-0000-0000-000062000000}"/>
    <cellStyle name="A¨­￠￢￠O [0]_INQUIRY ￠?￥i¨u¡AAⓒ￢Aⓒª " xfId="70" xr:uid="{00000000-0005-0000-0000-000063000000}"/>
    <cellStyle name="A¨­￠￢￠O_INQUIRY ￠?￥i¨u¡AAⓒ￢Aⓒª " xfId="71" xr:uid="{00000000-0005-0000-0000-000064000000}"/>
    <cellStyle name="AeE­ [0]_ ¸n A÷_V100 ºI¹I,³≫¼o 2.2 PILOT " xfId="342" xr:uid="{00000000-0005-0000-0000-000065000000}"/>
    <cellStyle name="ÅëÈ­ [0]_³»¼ö 4DR NB PHASE I ACT " xfId="343" xr:uid="{00000000-0005-0000-0000-000066000000}"/>
    <cellStyle name="AeE­ [0]_A¾CO½A¼³ " xfId="72" xr:uid="{00000000-0005-0000-0000-000067000000}"/>
    <cellStyle name="ÅëÈ­ [0]_Á¾ÇÕ½Å¼³ " xfId="73" xr:uid="{00000000-0005-0000-0000-000068000000}"/>
    <cellStyle name="AeE­ [0]_A¾COA¶°AºÐ " xfId="74" xr:uid="{00000000-0005-0000-0000-000069000000}"/>
    <cellStyle name="ÅëÈ­ [0]_Á¾ÇÕÃ¶°ÅºÐ " xfId="75" xr:uid="{00000000-0005-0000-0000-00006A000000}"/>
    <cellStyle name="AeE­ [0]_AMT " xfId="344" xr:uid="{00000000-0005-0000-0000-00006B000000}"/>
    <cellStyle name="ÅëÈ­ [0]_laroux" xfId="76" xr:uid="{00000000-0005-0000-0000-00006C000000}"/>
    <cellStyle name="AeE­_ ¸n A÷_V100 ºI¹I,³≫¼o 2.2 PILOT " xfId="345" xr:uid="{00000000-0005-0000-0000-00006D000000}"/>
    <cellStyle name="ÅëÈ­_³»¼ö 4DR NB PHASE I ACT " xfId="346" xr:uid="{00000000-0005-0000-0000-00006E000000}"/>
    <cellStyle name="AeE­_A¾CO½A¼³ " xfId="77" xr:uid="{00000000-0005-0000-0000-00006F000000}"/>
    <cellStyle name="ÅëÈ­_Á¾ÇÕ½Å¼³ " xfId="78" xr:uid="{00000000-0005-0000-0000-000070000000}"/>
    <cellStyle name="AeE­_A¾COA¶°AºÐ " xfId="79" xr:uid="{00000000-0005-0000-0000-000071000000}"/>
    <cellStyle name="ÅëÈ­_Á¾ÇÕÃ¶°ÅºÐ " xfId="80" xr:uid="{00000000-0005-0000-0000-000072000000}"/>
    <cellStyle name="AeE­_AMT " xfId="347" xr:uid="{00000000-0005-0000-0000-000073000000}"/>
    <cellStyle name="ÅëÈ­_laroux" xfId="81" xr:uid="{00000000-0005-0000-0000-000074000000}"/>
    <cellStyle name="AeE¡ⓒ [0]_AMT " xfId="82" xr:uid="{00000000-0005-0000-0000-000075000000}"/>
    <cellStyle name="AeE¡ⓒ_AMT " xfId="83" xr:uid="{00000000-0005-0000-0000-000076000000}"/>
    <cellStyle name="ALIGNMENT" xfId="84" xr:uid="{00000000-0005-0000-0000-000077000000}"/>
    <cellStyle name="Arial 10" xfId="85" xr:uid="{00000000-0005-0000-0000-000078000000}"/>
    <cellStyle name="Arial 12" xfId="86" xr:uid="{00000000-0005-0000-0000-000079000000}"/>
    <cellStyle name="AÞ¸¶ [0]_ ¸n A÷_V100 ºI¹I,³≫¼o 2.2 PILOT " xfId="348" xr:uid="{00000000-0005-0000-0000-00007A000000}"/>
    <cellStyle name="ÄÞ¸¶ [0]_1" xfId="87" xr:uid="{00000000-0005-0000-0000-00007B000000}"/>
    <cellStyle name="AÞ¸¶ [0]_A¾CO½A¼³ " xfId="88" xr:uid="{00000000-0005-0000-0000-00007C000000}"/>
    <cellStyle name="ÄÞ¸¶ [0]_Á¾ÇÕ½Å¼³ " xfId="89" xr:uid="{00000000-0005-0000-0000-00007D000000}"/>
    <cellStyle name="AÞ¸¶ [0]_A¾COA¶°AºÐ " xfId="90" xr:uid="{00000000-0005-0000-0000-00007E000000}"/>
    <cellStyle name="ÄÞ¸¶ [0]_Á¾ÇÕÃ¶°ÅºÐ " xfId="91" xr:uid="{00000000-0005-0000-0000-00007F000000}"/>
    <cellStyle name="AÞ¸¶ [0]_AN°y(1.25) " xfId="349" xr:uid="{00000000-0005-0000-0000-000080000000}"/>
    <cellStyle name="ÄÞ¸¶ [0]_laroux" xfId="92" xr:uid="{00000000-0005-0000-0000-000081000000}"/>
    <cellStyle name="ÄÞ¸¶_1" xfId="93" xr:uid="{00000000-0005-0000-0000-000082000000}"/>
    <cellStyle name="AÞ¸¶_A¾CO½A¼³ " xfId="94" xr:uid="{00000000-0005-0000-0000-000083000000}"/>
    <cellStyle name="ÄÞ¸¶_Á¾ÇÕ½Å¼³ " xfId="95" xr:uid="{00000000-0005-0000-0000-000084000000}"/>
    <cellStyle name="AÞ¸¶_A¾COA¶°AºÐ " xfId="96" xr:uid="{00000000-0005-0000-0000-000085000000}"/>
    <cellStyle name="ÄÞ¸¶_Á¾ÇÕÃ¶°ÅºÐ " xfId="97" xr:uid="{00000000-0005-0000-0000-000086000000}"/>
    <cellStyle name="AÞ¸¶_AN°y(1.25) " xfId="350" xr:uid="{00000000-0005-0000-0000-000087000000}"/>
    <cellStyle name="ÄÞ¸¶_laroux" xfId="98" xr:uid="{00000000-0005-0000-0000-000088000000}"/>
    <cellStyle name="blue$00" xfId="99" xr:uid="{00000000-0005-0000-0000-000089000000}"/>
    <cellStyle name="British Pound" xfId="100" xr:uid="{00000000-0005-0000-0000-00008A000000}"/>
    <cellStyle name="C?AØ_¿?¾÷CoE² " xfId="101" xr:uid="{00000000-0005-0000-0000-00008B000000}"/>
    <cellStyle name="C¡IA¨ª_¡ic¨u¡A¨￢I¨￢¡Æ AN¡Æe " xfId="102" xr:uid="{00000000-0005-0000-0000-00008C000000}"/>
    <cellStyle name="C￥AØ_¿μ¾÷CoE² " xfId="103" xr:uid="{00000000-0005-0000-0000-00008D000000}"/>
    <cellStyle name="Ç¥ÁØ_»ç¾÷ºÎº° ÃÑ°è " xfId="104" xr:uid="{00000000-0005-0000-0000-00008E000000}"/>
    <cellStyle name="C￥AØ_≫c¾÷ºIº° AN°e " xfId="105" xr:uid="{00000000-0005-0000-0000-00008F000000}"/>
    <cellStyle name="Ç¥ÁØ_¹æ»ê " xfId="351" xr:uid="{00000000-0005-0000-0000-000090000000}"/>
    <cellStyle name="C￥AØ_A¾CO½A¼³ " xfId="106" xr:uid="{00000000-0005-0000-0000-000091000000}"/>
    <cellStyle name="Ç¥ÁØ_Á¾ÇÕ½Å¼³ " xfId="107" xr:uid="{00000000-0005-0000-0000-000092000000}"/>
    <cellStyle name="C￥AØ_A¾COA¶°AºÐ " xfId="108" xr:uid="{00000000-0005-0000-0000-000093000000}"/>
    <cellStyle name="Ç¥ÁØ_Á¾ÇÕÃ¶°ÅºÐ " xfId="109" xr:uid="{00000000-0005-0000-0000-000094000000}"/>
    <cellStyle name="C￥AØ_E¸¼±½AA≫¼­" xfId="110" xr:uid="{00000000-0005-0000-0000-000095000000}"/>
    <cellStyle name="Calc Currency (0)" xfId="111" xr:uid="{00000000-0005-0000-0000-000096000000}"/>
    <cellStyle name="Case" xfId="112" xr:uid="{00000000-0005-0000-0000-000097000000}"/>
    <cellStyle name="category" xfId="113" xr:uid="{00000000-0005-0000-0000-000098000000}"/>
    <cellStyle name="ColumnAttributeAbovePrompt" xfId="114" xr:uid="{00000000-0005-0000-0000-000099000000}"/>
    <cellStyle name="ColumnAttributePrompt" xfId="115" xr:uid="{00000000-0005-0000-0000-00009A000000}"/>
    <cellStyle name="ColumnAttributeValue" xfId="116" xr:uid="{00000000-0005-0000-0000-00009B000000}"/>
    <cellStyle name="ColumnHeadingPrompt" xfId="117" xr:uid="{00000000-0005-0000-0000-00009C000000}"/>
    <cellStyle name="ColumnHeadingValue" xfId="118" xr:uid="{00000000-0005-0000-0000-00009D000000}"/>
    <cellStyle name="Comma" xfId="119" xr:uid="{00000000-0005-0000-0000-00009E000000}"/>
    <cellStyle name="Comma [0]" xfId="120" xr:uid="{00000000-0005-0000-0000-00009F000000}"/>
    <cellStyle name="comma zerodec" xfId="121" xr:uid="{00000000-0005-0000-0000-0000A0000000}"/>
    <cellStyle name="Comma_ SG&amp;A Bridge " xfId="122" xr:uid="{00000000-0005-0000-0000-0000A1000000}"/>
    <cellStyle name="Comma0" xfId="123" xr:uid="{00000000-0005-0000-0000-0000A2000000}"/>
    <cellStyle name="Curren?_x0012_퐀_x0017_?" xfId="352" xr:uid="{00000000-0005-0000-0000-0000A3000000}"/>
    <cellStyle name="Currency" xfId="124" xr:uid="{00000000-0005-0000-0000-0000A4000000}"/>
    <cellStyle name="Currency [0]" xfId="125" xr:uid="{00000000-0005-0000-0000-0000A5000000}"/>
    <cellStyle name="Currency_ SG&amp;A Bridge " xfId="126" xr:uid="{00000000-0005-0000-0000-0000A6000000}"/>
    <cellStyle name="Currency0" xfId="127" xr:uid="{00000000-0005-0000-0000-0000A7000000}"/>
    <cellStyle name="Currency1" xfId="128" xr:uid="{00000000-0005-0000-0000-0000A8000000}"/>
    <cellStyle name="database" xfId="129" xr:uid="{00000000-0005-0000-0000-0000A9000000}"/>
    <cellStyle name="Date" xfId="130" xr:uid="{00000000-0005-0000-0000-0000AA000000}"/>
    <cellStyle name="Date 2" xfId="353" xr:uid="{00000000-0005-0000-0000-0000AB000000}"/>
    <cellStyle name="Dollar (zero dec)" xfId="131" xr:uid="{00000000-0005-0000-0000-0000AC000000}"/>
    <cellStyle name="Double Accounting" xfId="132" xr:uid="{00000000-0005-0000-0000-0000AD000000}"/>
    <cellStyle name="Euro" xfId="133" xr:uid="{00000000-0005-0000-0000-0000AE000000}"/>
    <cellStyle name="Fixed" xfId="134" xr:uid="{00000000-0005-0000-0000-0000AF000000}"/>
    <cellStyle name="Fixed 2" xfId="354" xr:uid="{00000000-0005-0000-0000-0000B0000000}"/>
    <cellStyle name="Grey" xfId="135" xr:uid="{00000000-0005-0000-0000-0000B1000000}"/>
    <cellStyle name="HEADER" xfId="136" xr:uid="{00000000-0005-0000-0000-0000B2000000}"/>
    <cellStyle name="Header1" xfId="137" xr:uid="{00000000-0005-0000-0000-0000B3000000}"/>
    <cellStyle name="Header2" xfId="138" xr:uid="{00000000-0005-0000-0000-0000B4000000}"/>
    <cellStyle name="Header2 2" xfId="355" xr:uid="{00000000-0005-0000-0000-0000B5000000}"/>
    <cellStyle name="Heading 1" xfId="139" xr:uid="{00000000-0005-0000-0000-0000B6000000}"/>
    <cellStyle name="Heading 2" xfId="140" xr:uid="{00000000-0005-0000-0000-0000B7000000}"/>
    <cellStyle name="HEADING1" xfId="356" xr:uid="{00000000-0005-0000-0000-0000B8000000}"/>
    <cellStyle name="HEADING2" xfId="357" xr:uid="{00000000-0005-0000-0000-0000B9000000}"/>
    <cellStyle name="HeadingS" xfId="141" xr:uid="{00000000-0005-0000-0000-0000BA000000}"/>
    <cellStyle name="Hyperlink" xfId="142" xr:uid="{00000000-0005-0000-0000-0000BB000000}"/>
    <cellStyle name="Input" xfId="143" xr:uid="{00000000-0005-0000-0000-0000BC000000}"/>
    <cellStyle name="Input [yellow]" xfId="144" xr:uid="{00000000-0005-0000-0000-0000BD000000}"/>
    <cellStyle name="InputBlueFont" xfId="145" xr:uid="{00000000-0005-0000-0000-0000BE000000}"/>
    <cellStyle name="LineItemPrompt" xfId="146" xr:uid="{00000000-0005-0000-0000-0000BF000000}"/>
    <cellStyle name="LineItemValue" xfId="147" xr:uid="{00000000-0005-0000-0000-0000C0000000}"/>
    <cellStyle name="MLHeaderSection" xfId="148" xr:uid="{00000000-0005-0000-0000-0000C1000000}"/>
    <cellStyle name="MLHeaderSection 2" xfId="358" xr:uid="{00000000-0005-0000-0000-0000C2000000}"/>
    <cellStyle name="Model" xfId="149" xr:uid="{00000000-0005-0000-0000-0000C3000000}"/>
    <cellStyle name="Multiple" xfId="150" xr:uid="{00000000-0005-0000-0000-0000C4000000}"/>
    <cellStyle name="Multiple0" xfId="151" xr:uid="{00000000-0005-0000-0000-0000C5000000}"/>
    <cellStyle name="no dec" xfId="152" xr:uid="{00000000-0005-0000-0000-0000C6000000}"/>
    <cellStyle name="Normal - Style1" xfId="153" xr:uid="{00000000-0005-0000-0000-0000C7000000}"/>
    <cellStyle name="Normal - Style2" xfId="154" xr:uid="{00000000-0005-0000-0000-0000C8000000}"/>
    <cellStyle name="Normal - Style3" xfId="155" xr:uid="{00000000-0005-0000-0000-0000C9000000}"/>
    <cellStyle name="Normal - Style4" xfId="156" xr:uid="{00000000-0005-0000-0000-0000CA000000}"/>
    <cellStyle name="Normal - Style5" xfId="157" xr:uid="{00000000-0005-0000-0000-0000CB000000}"/>
    <cellStyle name="Normal - Style6" xfId="158" xr:uid="{00000000-0005-0000-0000-0000CC000000}"/>
    <cellStyle name="Normal - Style7" xfId="159" xr:uid="{00000000-0005-0000-0000-0000CD000000}"/>
    <cellStyle name="Normal - Style8" xfId="160" xr:uid="{00000000-0005-0000-0000-0000CE000000}"/>
    <cellStyle name="Normal_ SG&amp;A Bridge " xfId="161" xr:uid="{00000000-0005-0000-0000-0000CF000000}"/>
    <cellStyle name="Output Amounts" xfId="162" xr:uid="{00000000-0005-0000-0000-0000D0000000}"/>
    <cellStyle name="Output Column Headings" xfId="163" xr:uid="{00000000-0005-0000-0000-0000D1000000}"/>
    <cellStyle name="Output Line Items" xfId="164" xr:uid="{00000000-0005-0000-0000-0000D2000000}"/>
    <cellStyle name="Output Report Heading" xfId="165" xr:uid="{00000000-0005-0000-0000-0000D3000000}"/>
    <cellStyle name="Output Report Title" xfId="166" xr:uid="{00000000-0005-0000-0000-0000D4000000}"/>
    <cellStyle name="PageSubtitle" xfId="167" xr:uid="{00000000-0005-0000-0000-0000D5000000}"/>
    <cellStyle name="PageTitle" xfId="168" xr:uid="{00000000-0005-0000-0000-0000D6000000}"/>
    <cellStyle name="PB Table Heading" xfId="169" xr:uid="{00000000-0005-0000-0000-0000D7000000}"/>
    <cellStyle name="PB Table Highlight1" xfId="170" xr:uid="{00000000-0005-0000-0000-0000D8000000}"/>
    <cellStyle name="PB Table Highlight2" xfId="171" xr:uid="{00000000-0005-0000-0000-0000D9000000}"/>
    <cellStyle name="PB Table Highlight3" xfId="172" xr:uid="{00000000-0005-0000-0000-0000DA000000}"/>
    <cellStyle name="PB Table Standard Row" xfId="173" xr:uid="{00000000-0005-0000-0000-0000DB000000}"/>
    <cellStyle name="PB Table Subtotal Row" xfId="174" xr:uid="{00000000-0005-0000-0000-0000DC000000}"/>
    <cellStyle name="PB Table Subtotal Row 2" xfId="359" xr:uid="{00000000-0005-0000-0000-0000DD000000}"/>
    <cellStyle name="PB Table Total Row" xfId="175" xr:uid="{00000000-0005-0000-0000-0000DE000000}"/>
    <cellStyle name="Percent" xfId="176" xr:uid="{00000000-0005-0000-0000-0000DF000000}"/>
    <cellStyle name="Percent [2]" xfId="177" xr:uid="{00000000-0005-0000-0000-0000E0000000}"/>
    <cellStyle name="Percent_12월명세서(전체)" xfId="360" xr:uid="{00000000-0005-0000-0000-0000E1000000}"/>
    <cellStyle name="Percent0" xfId="178" xr:uid="{00000000-0005-0000-0000-0000E2000000}"/>
    <cellStyle name="ReportTitlePrompt" xfId="179" xr:uid="{00000000-0005-0000-0000-0000E3000000}"/>
    <cellStyle name="ReportTitleValue" xfId="180" xr:uid="{00000000-0005-0000-0000-0000E4000000}"/>
    <cellStyle name="RowAcctAbovePrompt" xfId="181" xr:uid="{00000000-0005-0000-0000-0000E5000000}"/>
    <cellStyle name="RowAcctSOBAbovePrompt" xfId="182" xr:uid="{00000000-0005-0000-0000-0000E6000000}"/>
    <cellStyle name="RowAcctSOBValue" xfId="183" xr:uid="{00000000-0005-0000-0000-0000E7000000}"/>
    <cellStyle name="RowAcctValue" xfId="184" xr:uid="{00000000-0005-0000-0000-0000E8000000}"/>
    <cellStyle name="RowAttrAbovePrompt" xfId="185" xr:uid="{00000000-0005-0000-0000-0000E9000000}"/>
    <cellStyle name="RowAttrValue" xfId="186" xr:uid="{00000000-0005-0000-0000-0000EA000000}"/>
    <cellStyle name="RowColSetAbovePrompt" xfId="187" xr:uid="{00000000-0005-0000-0000-0000EB000000}"/>
    <cellStyle name="RowColSetLeftPrompt" xfId="188" xr:uid="{00000000-0005-0000-0000-0000EC000000}"/>
    <cellStyle name="RowColSetValue" xfId="189" xr:uid="{00000000-0005-0000-0000-0000ED000000}"/>
    <cellStyle name="RowLeftPrompt" xfId="190" xr:uid="{00000000-0005-0000-0000-0000EE000000}"/>
    <cellStyle name="SampleUsingFormatMask" xfId="191" xr:uid="{00000000-0005-0000-0000-0000EF000000}"/>
    <cellStyle name="SampleWithNoFormatMask" xfId="192" xr:uid="{00000000-0005-0000-0000-0000F0000000}"/>
    <cellStyle name="SAPBEXaggData" xfId="193" xr:uid="{00000000-0005-0000-0000-0000F1000000}"/>
    <cellStyle name="SAPBEXaggData 2" xfId="361" xr:uid="{00000000-0005-0000-0000-0000F2000000}"/>
    <cellStyle name="SAPBEXaggDataEmph" xfId="194" xr:uid="{00000000-0005-0000-0000-0000F3000000}"/>
    <cellStyle name="SAPBEXaggDataEmph 2" xfId="362" xr:uid="{00000000-0005-0000-0000-0000F4000000}"/>
    <cellStyle name="SAPBEXaggItem" xfId="195" xr:uid="{00000000-0005-0000-0000-0000F5000000}"/>
    <cellStyle name="SAPBEXaggItem 2" xfId="363" xr:uid="{00000000-0005-0000-0000-0000F6000000}"/>
    <cellStyle name="SAPBEXaggItemX" xfId="196" xr:uid="{00000000-0005-0000-0000-0000F7000000}"/>
    <cellStyle name="SAPBEXaggItemX 2" xfId="364" xr:uid="{00000000-0005-0000-0000-0000F8000000}"/>
    <cellStyle name="SAPBEXchaText" xfId="197" xr:uid="{00000000-0005-0000-0000-0000F9000000}"/>
    <cellStyle name="SAPBEXchaText 2" xfId="365" xr:uid="{00000000-0005-0000-0000-0000FA000000}"/>
    <cellStyle name="SAPBEXexcBad7" xfId="198" xr:uid="{00000000-0005-0000-0000-0000FB000000}"/>
    <cellStyle name="SAPBEXexcBad7 2" xfId="366" xr:uid="{00000000-0005-0000-0000-0000FC000000}"/>
    <cellStyle name="SAPBEXexcBad8" xfId="199" xr:uid="{00000000-0005-0000-0000-0000FD000000}"/>
    <cellStyle name="SAPBEXexcBad8 2" xfId="367" xr:uid="{00000000-0005-0000-0000-0000FE000000}"/>
    <cellStyle name="SAPBEXexcBad9" xfId="200" xr:uid="{00000000-0005-0000-0000-0000FF000000}"/>
    <cellStyle name="SAPBEXexcBad9 2" xfId="368" xr:uid="{00000000-0005-0000-0000-000000010000}"/>
    <cellStyle name="SAPBEXexcCritical4" xfId="201" xr:uid="{00000000-0005-0000-0000-000001010000}"/>
    <cellStyle name="SAPBEXexcCritical4 2" xfId="369" xr:uid="{00000000-0005-0000-0000-000002010000}"/>
    <cellStyle name="SAPBEXexcCritical5" xfId="202" xr:uid="{00000000-0005-0000-0000-000003010000}"/>
    <cellStyle name="SAPBEXexcCritical5 2" xfId="370" xr:uid="{00000000-0005-0000-0000-000004010000}"/>
    <cellStyle name="SAPBEXexcCritical6" xfId="203" xr:uid="{00000000-0005-0000-0000-000005010000}"/>
    <cellStyle name="SAPBEXexcCritical6 2" xfId="371" xr:uid="{00000000-0005-0000-0000-000006010000}"/>
    <cellStyle name="SAPBEXexcGood1" xfId="204" xr:uid="{00000000-0005-0000-0000-000007010000}"/>
    <cellStyle name="SAPBEXexcGood1 2" xfId="372" xr:uid="{00000000-0005-0000-0000-000008010000}"/>
    <cellStyle name="SAPBEXexcGood2" xfId="205" xr:uid="{00000000-0005-0000-0000-000009010000}"/>
    <cellStyle name="SAPBEXexcGood2 2" xfId="373" xr:uid="{00000000-0005-0000-0000-00000A010000}"/>
    <cellStyle name="SAPBEXexcGood3" xfId="206" xr:uid="{00000000-0005-0000-0000-00000B010000}"/>
    <cellStyle name="SAPBEXexcGood3 2" xfId="374" xr:uid="{00000000-0005-0000-0000-00000C010000}"/>
    <cellStyle name="SAPBEXfilterDrill" xfId="207" xr:uid="{00000000-0005-0000-0000-00000D010000}"/>
    <cellStyle name="SAPBEXfilterDrill 2" xfId="375" xr:uid="{00000000-0005-0000-0000-00000E010000}"/>
    <cellStyle name="SAPBEXfilterItem" xfId="208" xr:uid="{00000000-0005-0000-0000-00000F010000}"/>
    <cellStyle name="SAPBEXfilterItem 2" xfId="376" xr:uid="{00000000-0005-0000-0000-000010010000}"/>
    <cellStyle name="SAPBEXfilterText" xfId="209" xr:uid="{00000000-0005-0000-0000-000011010000}"/>
    <cellStyle name="SAPBEXformats" xfId="210" xr:uid="{00000000-0005-0000-0000-000012010000}"/>
    <cellStyle name="SAPBEXformats 2" xfId="377" xr:uid="{00000000-0005-0000-0000-000013010000}"/>
    <cellStyle name="SAPBEXheaderItem" xfId="211" xr:uid="{00000000-0005-0000-0000-000014010000}"/>
    <cellStyle name="SAPBEXheaderItem 2" xfId="378" xr:uid="{00000000-0005-0000-0000-000015010000}"/>
    <cellStyle name="SAPBEXheaderText" xfId="212" xr:uid="{00000000-0005-0000-0000-000016010000}"/>
    <cellStyle name="SAPBEXheaderText 2" xfId="379" xr:uid="{00000000-0005-0000-0000-000017010000}"/>
    <cellStyle name="SAPBEXHLevel0" xfId="213" xr:uid="{00000000-0005-0000-0000-000018010000}"/>
    <cellStyle name="SAPBEXHLevel0 2" xfId="380" xr:uid="{00000000-0005-0000-0000-000019010000}"/>
    <cellStyle name="SAPBEXHLevel0X" xfId="214" xr:uid="{00000000-0005-0000-0000-00001A010000}"/>
    <cellStyle name="SAPBEXHLevel0X 2" xfId="381" xr:uid="{00000000-0005-0000-0000-00001B010000}"/>
    <cellStyle name="SAPBEXHLevel1" xfId="215" xr:uid="{00000000-0005-0000-0000-00001C010000}"/>
    <cellStyle name="SAPBEXHLevel1 2" xfId="382" xr:uid="{00000000-0005-0000-0000-00001D010000}"/>
    <cellStyle name="SAPBEXHLevel1X" xfId="216" xr:uid="{00000000-0005-0000-0000-00001E010000}"/>
    <cellStyle name="SAPBEXHLevel1X 2" xfId="383" xr:uid="{00000000-0005-0000-0000-00001F010000}"/>
    <cellStyle name="SAPBEXHLevel2" xfId="217" xr:uid="{00000000-0005-0000-0000-000020010000}"/>
    <cellStyle name="SAPBEXHLevel2 2" xfId="384" xr:uid="{00000000-0005-0000-0000-000021010000}"/>
    <cellStyle name="SAPBEXHLevel2X" xfId="218" xr:uid="{00000000-0005-0000-0000-000022010000}"/>
    <cellStyle name="SAPBEXHLevel2X 2" xfId="385" xr:uid="{00000000-0005-0000-0000-000023010000}"/>
    <cellStyle name="SAPBEXHLevel3" xfId="219" xr:uid="{00000000-0005-0000-0000-000024010000}"/>
    <cellStyle name="SAPBEXHLevel3 2" xfId="386" xr:uid="{00000000-0005-0000-0000-000025010000}"/>
    <cellStyle name="SAPBEXHLevel3X" xfId="220" xr:uid="{00000000-0005-0000-0000-000026010000}"/>
    <cellStyle name="SAPBEXHLevel3X 2" xfId="387" xr:uid="{00000000-0005-0000-0000-000027010000}"/>
    <cellStyle name="SAPBEXresData" xfId="221" xr:uid="{00000000-0005-0000-0000-000028010000}"/>
    <cellStyle name="SAPBEXresData 2" xfId="388" xr:uid="{00000000-0005-0000-0000-000029010000}"/>
    <cellStyle name="SAPBEXresDataEmph" xfId="222" xr:uid="{00000000-0005-0000-0000-00002A010000}"/>
    <cellStyle name="SAPBEXresDataEmph 2" xfId="389" xr:uid="{00000000-0005-0000-0000-00002B010000}"/>
    <cellStyle name="SAPBEXresItem" xfId="223" xr:uid="{00000000-0005-0000-0000-00002C010000}"/>
    <cellStyle name="SAPBEXresItem 2" xfId="390" xr:uid="{00000000-0005-0000-0000-00002D010000}"/>
    <cellStyle name="SAPBEXresItemX" xfId="224" xr:uid="{00000000-0005-0000-0000-00002E010000}"/>
    <cellStyle name="SAPBEXresItemX 2" xfId="391" xr:uid="{00000000-0005-0000-0000-00002F010000}"/>
    <cellStyle name="SAPBEXstdData" xfId="225" xr:uid="{00000000-0005-0000-0000-000030010000}"/>
    <cellStyle name="SAPBEXstdData 2" xfId="392" xr:uid="{00000000-0005-0000-0000-000031010000}"/>
    <cellStyle name="SAPBEXstdDataEmph" xfId="226" xr:uid="{00000000-0005-0000-0000-000032010000}"/>
    <cellStyle name="SAPBEXstdDataEmph 2" xfId="393" xr:uid="{00000000-0005-0000-0000-000033010000}"/>
    <cellStyle name="SAPBEXstdItem" xfId="227" xr:uid="{00000000-0005-0000-0000-000034010000}"/>
    <cellStyle name="SAPBEXstdItem 2" xfId="394" xr:uid="{00000000-0005-0000-0000-000035010000}"/>
    <cellStyle name="SAPBEXstdItemX" xfId="228" xr:uid="{00000000-0005-0000-0000-000036010000}"/>
    <cellStyle name="SAPBEXstdItemX 2" xfId="395" xr:uid="{00000000-0005-0000-0000-000037010000}"/>
    <cellStyle name="SAPBEXtitle" xfId="229" xr:uid="{00000000-0005-0000-0000-000038010000}"/>
    <cellStyle name="SAPBEXundefined" xfId="230" xr:uid="{00000000-0005-0000-0000-000039010000}"/>
    <cellStyle name="SAPBEXundefined 2" xfId="396" xr:uid="{00000000-0005-0000-0000-00003A010000}"/>
    <cellStyle name="Single Accounting" xfId="231" xr:uid="{00000000-0005-0000-0000-00003B010000}"/>
    <cellStyle name="subhead" xfId="232" xr:uid="{00000000-0005-0000-0000-00003C010000}"/>
    <cellStyle name="T" xfId="233" xr:uid="{00000000-0005-0000-0000-00003D010000}"/>
    <cellStyle name="th" xfId="234" xr:uid="{00000000-0005-0000-0000-00003E010000}"/>
    <cellStyle name="Times 10" xfId="235" xr:uid="{00000000-0005-0000-0000-00003F010000}"/>
    <cellStyle name="Times 12" xfId="236" xr:uid="{00000000-0005-0000-0000-000040010000}"/>
    <cellStyle name="Total" xfId="237" xr:uid="{00000000-0005-0000-0000-000041010000}"/>
    <cellStyle name="Total 2" xfId="397" xr:uid="{00000000-0005-0000-0000-000042010000}"/>
    <cellStyle name="UploadThisRowValue" xfId="238" xr:uid="{00000000-0005-0000-0000-000043010000}"/>
    <cellStyle name="viet" xfId="239" xr:uid="{00000000-0005-0000-0000-000044010000}"/>
    <cellStyle name="viet2" xfId="240" xr:uid="{00000000-0005-0000-0000-000045010000}"/>
    <cellStyle name="Yen" xfId="241" xr:uid="{00000000-0005-0000-0000-000046010000}"/>
    <cellStyle name="咬訌裝?INCOM1" xfId="242" xr:uid="{00000000-0005-0000-0000-000047010000}"/>
    <cellStyle name="咬訌裝?INCOM10" xfId="243" xr:uid="{00000000-0005-0000-0000-000048010000}"/>
    <cellStyle name="咬訌裝?INCOM2" xfId="244" xr:uid="{00000000-0005-0000-0000-000049010000}"/>
    <cellStyle name="咬訌裝?INCOM3" xfId="245" xr:uid="{00000000-0005-0000-0000-00004A010000}"/>
    <cellStyle name="咬訌裝?INCOM4" xfId="246" xr:uid="{00000000-0005-0000-0000-00004B010000}"/>
    <cellStyle name="咬訌裝?INCOM5" xfId="247" xr:uid="{00000000-0005-0000-0000-00004C010000}"/>
    <cellStyle name="咬訌裝?INCOM6" xfId="248" xr:uid="{00000000-0005-0000-0000-00004D010000}"/>
    <cellStyle name="咬訌裝?INCOM7" xfId="249" xr:uid="{00000000-0005-0000-0000-00004E010000}"/>
    <cellStyle name="咬訌裝?INCOM8" xfId="250" xr:uid="{00000000-0005-0000-0000-00004F010000}"/>
    <cellStyle name="咬訌裝?INCOM9" xfId="251" xr:uid="{00000000-0005-0000-0000-000050010000}"/>
    <cellStyle name="咬訌裝?PRIB11" xfId="252" xr:uid="{00000000-0005-0000-0000-000051010000}"/>
    <cellStyle name="날짜형식" xfId="253" xr:uid="{00000000-0005-0000-0000-000052010000}"/>
    <cellStyle name="단위(원)" xfId="254" xr:uid="{00000000-0005-0000-0000-000053010000}"/>
    <cellStyle name="뒤에 오는 하이퍼링크_~0005444" xfId="255" xr:uid="{00000000-0005-0000-0000-000054010000}"/>
    <cellStyle name="똿뗦먛귟 [0.00]_PRODUCT DETAIL Q1" xfId="256" xr:uid="{00000000-0005-0000-0000-000055010000}"/>
    <cellStyle name="똿뗦먛귟_PRODUCT DETAIL Q1" xfId="257" xr:uid="{00000000-0005-0000-0000-000056010000}"/>
    <cellStyle name="믅됞 [0.00]_PRODUCT DETAIL Q1" xfId="258" xr:uid="{00000000-0005-0000-0000-000057010000}"/>
    <cellStyle name="믅됞_PRODUCT DETAIL Q1" xfId="259" xr:uid="{00000000-0005-0000-0000-000058010000}"/>
    <cellStyle name="백분율 2" xfId="260" xr:uid="{00000000-0005-0000-0000-000059010000}"/>
    <cellStyle name="백분율 2 2" xfId="296" xr:uid="{00000000-0005-0000-0000-00005A010000}"/>
    <cellStyle name="백분율 3" xfId="398" xr:uid="{00000000-0005-0000-0000-00005B010000}"/>
    <cellStyle name="뷭?_BOOKSHIP" xfId="261" xr:uid="{00000000-0005-0000-0000-00005C010000}"/>
    <cellStyle name="삼일-금지" xfId="332" xr:uid="{00000000-0005-0000-0000-00005D010000}"/>
    <cellStyle name="삼일-입력" xfId="333" xr:uid="{00000000-0005-0000-0000-00005E010000}"/>
    <cellStyle name="새귑[0]_롤痰삠悧 " xfId="334" xr:uid="{00000000-0005-0000-0000-00005F010000}"/>
    <cellStyle name="새귑_롤痰삠悧 " xfId="335" xr:uid="{00000000-0005-0000-0000-000060010000}"/>
    <cellStyle name="설계서-내용" xfId="262" xr:uid="{00000000-0005-0000-0000-000061010000}"/>
    <cellStyle name="설계서-내용-소수점" xfId="263" xr:uid="{00000000-0005-0000-0000-000062010000}"/>
    <cellStyle name="설계서-내용-우" xfId="264" xr:uid="{00000000-0005-0000-0000-000063010000}"/>
    <cellStyle name="설계서-내용-좌" xfId="265" xr:uid="{00000000-0005-0000-0000-000064010000}"/>
    <cellStyle name="설계서-소제목" xfId="266" xr:uid="{00000000-0005-0000-0000-000065010000}"/>
    <cellStyle name="설계서-타이틀" xfId="267" xr:uid="{00000000-0005-0000-0000-000066010000}"/>
    <cellStyle name="설계서-항목" xfId="268" xr:uid="{00000000-0005-0000-0000-000067010000}"/>
    <cellStyle name="쉼표 [0] 2" xfId="1" xr:uid="{00000000-0005-0000-0000-000068010000}"/>
    <cellStyle name="쉼표 [0] 2 2" xfId="297" xr:uid="{00000000-0005-0000-0000-000069010000}"/>
    <cellStyle name="쉼표 [0] 2 3" xfId="295" xr:uid="{00000000-0005-0000-0000-00006A010000}"/>
    <cellStyle name="쉼표 [0] 3" xfId="293" xr:uid="{00000000-0005-0000-0000-00006B010000}"/>
    <cellStyle name="스타일 1" xfId="269" xr:uid="{00000000-0005-0000-0000-00006C010000}"/>
    <cellStyle name="스타일 1 2" xfId="336" xr:uid="{00000000-0005-0000-0000-00006D010000}"/>
    <cellStyle name="스타일 2" xfId="270" xr:uid="{00000000-0005-0000-0000-00006E010000}"/>
    <cellStyle name="스타일 3" xfId="271" xr:uid="{00000000-0005-0000-0000-00006F010000}"/>
    <cellStyle name="스타일 4" xfId="272" xr:uid="{00000000-0005-0000-0000-000070010000}"/>
    <cellStyle name="스타일 5" xfId="273" xr:uid="{00000000-0005-0000-0000-000071010000}"/>
    <cellStyle name="스타일 6" xfId="274" xr:uid="{00000000-0005-0000-0000-000072010000}"/>
    <cellStyle name="스타일 7" xfId="275" xr:uid="{00000000-0005-0000-0000-000073010000}"/>
    <cellStyle name="스타일 8" xfId="276" xr:uid="{00000000-0005-0000-0000-000074010000}"/>
    <cellStyle name="스타일 9" xfId="277" xr:uid="{00000000-0005-0000-0000-000075010000}"/>
    <cellStyle name="안건회계법인" xfId="278" xr:uid="{00000000-0005-0000-0000-000076010000}"/>
    <cellStyle name="원" xfId="279" xr:uid="{00000000-0005-0000-0000-000077010000}"/>
    <cellStyle name="원_Book1" xfId="280" xr:uid="{00000000-0005-0000-0000-000078010000}"/>
    <cellStyle name="원통화" xfId="281" xr:uid="{00000000-0005-0000-0000-000079010000}"/>
    <cellStyle name="一般_Book1" xfId="282" xr:uid="{00000000-0005-0000-0000-00007A010000}"/>
    <cellStyle name="지정되지 않음" xfId="283" xr:uid="{00000000-0005-0000-0000-00007B010000}"/>
    <cellStyle name="千分位[0]_Book1" xfId="284" xr:uid="{00000000-0005-0000-0000-00007C010000}"/>
    <cellStyle name="千分位_Book1" xfId="285" xr:uid="{00000000-0005-0000-0000-00007D010000}"/>
    <cellStyle name="콤냡?&lt;_x000f_$??:_x0009_`1_1 " xfId="286" xr:uid="{00000000-0005-0000-0000-00007E010000}"/>
    <cellStyle name="콤마 [0]_  종  합  " xfId="287" xr:uid="{00000000-0005-0000-0000-00007F010000}"/>
    <cellStyle name="콤마_  종  합  " xfId="288" xr:uid="{00000000-0005-0000-0000-000080010000}"/>
    <cellStyle name="通貨 [0.00]_PLDT" xfId="337" xr:uid="{00000000-0005-0000-0000-000081010000}"/>
    <cellStyle name="通貨_PLDT" xfId="338" xr:uid="{00000000-0005-0000-0000-000082010000}"/>
    <cellStyle name="표준" xfId="0" builtinId="0"/>
    <cellStyle name="표준 2" xfId="3" xr:uid="{00000000-0005-0000-0000-000084010000}"/>
    <cellStyle name="표준 2 2" xfId="294" xr:uid="{00000000-0005-0000-0000-000085010000}"/>
    <cellStyle name="표준 3" xfId="289" xr:uid="{00000000-0005-0000-0000-000086010000}"/>
    <cellStyle name="표준 3 2" xfId="298" xr:uid="{00000000-0005-0000-0000-000087010000}"/>
    <cellStyle name="표준 4" xfId="292" xr:uid="{00000000-0005-0000-0000-000088010000}"/>
    <cellStyle name="표준_090930_Subscribers_release" xfId="2" xr:uid="{00000000-0005-0000-0000-000089010000}"/>
    <cellStyle name="標準_PLDT" xfId="339" xr:uid="{00000000-0005-0000-0000-00008A010000}"/>
    <cellStyle name="桁区切り [0.00]_PLDT" xfId="340" xr:uid="{00000000-0005-0000-0000-00008B010000}"/>
    <cellStyle name="桁区切り_PLDT" xfId="341" xr:uid="{00000000-0005-0000-0000-00008C010000}"/>
    <cellStyle name="貨幣 [0]_Book1" xfId="290" xr:uid="{00000000-0005-0000-0000-00008D010000}"/>
    <cellStyle name="貨幣_Book1" xfId="291" xr:uid="{00000000-0005-0000-0000-00008E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47617</xdr:colOff>
      <xdr:row>1</xdr:row>
      <xdr:rowOff>0</xdr:rowOff>
    </xdr:from>
    <xdr:to>
      <xdr:col>120</xdr:col>
      <xdr:colOff>44822</xdr:colOff>
      <xdr:row>2</xdr:row>
      <xdr:rowOff>8367</xdr:rowOff>
    </xdr:to>
    <xdr:sp macro="" textlink="">
      <xdr:nvSpPr>
        <xdr:cNvPr id="5" name="Text Box 26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50176" y="201706"/>
          <a:ext cx="14497617" cy="725543"/>
        </a:xfrm>
        <a:prstGeom prst="rect">
          <a:avLst/>
        </a:prstGeom>
        <a:gradFill rotWithShape="0">
          <a:gsLst>
            <a:gs pos="0">
              <a:srgbClr val="5E4776"/>
            </a:gs>
            <a:gs pos="100000">
              <a:srgbClr val="CC99FF"/>
            </a:gs>
          </a:gsLst>
          <a:lin ang="0" scaled="1"/>
        </a:gradFill>
        <a:ln w="9525">
          <a:noFill/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ko-KR" sz="2000" b="1" i="0" u="none" strike="noStrike" baseline="0">
              <a:solidFill>
                <a:srgbClr val="FFFFFF"/>
              </a:solidFill>
              <a:latin typeface="Arial"/>
              <a:cs typeface="Arial"/>
            </a:rPr>
            <a:t> SK broadband Monthly Factsheet </a:t>
          </a:r>
          <a:endParaRPr kumimoji="0" lang="en-US" altLang="ko-KR" sz="2000" b="1" i="0" u="none" strike="noStrike" kern="0" cap="none" spc="0" normalizeH="0" baseline="0" noProof="0">
            <a:ln>
              <a:noFill/>
            </a:ln>
            <a:solidFill>
              <a:srgbClr val="FFFFFF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117</xdr:col>
      <xdr:colOff>753390</xdr:colOff>
      <xdr:row>1</xdr:row>
      <xdr:rowOff>274617</xdr:rowOff>
    </xdr:from>
    <xdr:to>
      <xdr:col>119</xdr:col>
      <xdr:colOff>890745</xdr:colOff>
      <xdr:row>1</xdr:row>
      <xdr:rowOff>631656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2598008" y="476323"/>
          <a:ext cx="2109590" cy="3570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r"/>
          <a:r>
            <a:rPr lang="en-US" altLang="ko-KR" sz="1600" b="1" baseline="0">
              <a:latin typeface="+mn-ea"/>
              <a:ea typeface="+mn-ea"/>
            </a:rPr>
            <a:t>Sep 2026</a:t>
          </a:r>
          <a:endParaRPr lang="ko-KR" altLang="en-US" sz="1600" b="1">
            <a:latin typeface="+mn-ea"/>
            <a:ea typeface="+mn-ea"/>
          </a:endParaRPr>
        </a:p>
      </xdr:txBody>
    </xdr:sp>
    <xdr:clientData/>
  </xdr:twoCellAnchor>
  <xdr:twoCellAnchor>
    <xdr:from>
      <xdr:col>120</xdr:col>
      <xdr:colOff>112390</xdr:colOff>
      <xdr:row>1</xdr:row>
      <xdr:rowOff>24356</xdr:rowOff>
    </xdr:from>
    <xdr:to>
      <xdr:col>121</xdr:col>
      <xdr:colOff>979092</xdr:colOff>
      <xdr:row>2</xdr:row>
      <xdr:rowOff>12359</xdr:rowOff>
    </xdr:to>
    <xdr:pic>
      <xdr:nvPicPr>
        <xdr:cNvPr id="8" name="Picture 13" descr="SK brd E comm copy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5361" y="226062"/>
          <a:ext cx="1852819" cy="705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U27"/>
  <sheetViews>
    <sheetView showGridLines="0" tabSelected="1" zoomScale="85" zoomScaleNormal="85" zoomScaleSheetLayoutView="80" workbookViewId="0">
      <selection activeCell="DW18" sqref="DW18"/>
    </sheetView>
  </sheetViews>
  <sheetFormatPr defaultColWidth="9" defaultRowHeight="16.5"/>
  <cols>
    <col min="1" max="1" width="4" style="1" customWidth="1"/>
    <col min="2" max="2" width="8.75" style="1" customWidth="1"/>
    <col min="3" max="3" width="22.125" style="1" customWidth="1"/>
    <col min="4" max="4" width="17.125" style="1" hidden="1" customWidth="1"/>
    <col min="5" max="7" width="14.625" style="1" hidden="1" customWidth="1"/>
    <col min="8" max="41" width="14.5" style="1" hidden="1" customWidth="1"/>
    <col min="42" max="65" width="14" style="1" hidden="1" customWidth="1"/>
    <col min="66" max="87" width="11.25" style="1" hidden="1" customWidth="1"/>
    <col min="88" max="97" width="14.125" style="1" hidden="1" customWidth="1"/>
    <col min="98" max="108" width="14" style="1" hidden="1" customWidth="1"/>
    <col min="109" max="112" width="14" style="1" customWidth="1"/>
    <col min="113" max="113" width="12.875" style="1" bestFit="1" customWidth="1"/>
    <col min="114" max="122" width="12.875" style="1" customWidth="1"/>
    <col min="123" max="125" width="12.875" style="1" hidden="1" customWidth="1"/>
    <col min="126" max="16384" width="9" style="1"/>
  </cols>
  <sheetData>
    <row r="1" spans="1:125" ht="15.75" customHeight="1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43"/>
      <c r="P1" s="43"/>
      <c r="Q1" s="43"/>
      <c r="R1" s="43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</row>
    <row r="2" spans="1:125" s="28" customFormat="1" ht="56.25" customHeight="1">
      <c r="A2" s="30"/>
      <c r="B2" s="31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44"/>
      <c r="P2" s="44"/>
      <c r="Q2" s="44"/>
      <c r="R2" s="44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125" ht="27" customHeight="1" thickBot="1"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125" s="8" customFormat="1" ht="39.75" customHeight="1" thickTop="1" thickBot="1">
      <c r="B4" s="64"/>
      <c r="C4" s="65"/>
      <c r="D4" s="27">
        <v>38687</v>
      </c>
      <c r="E4" s="27">
        <v>39052</v>
      </c>
      <c r="F4" s="27">
        <v>39417</v>
      </c>
      <c r="G4" s="27">
        <v>39783</v>
      </c>
      <c r="H4" s="27">
        <v>40148</v>
      </c>
      <c r="I4" s="27">
        <v>40513</v>
      </c>
      <c r="J4" s="27">
        <v>40878</v>
      </c>
      <c r="K4" s="27">
        <v>41244</v>
      </c>
      <c r="L4" s="27">
        <v>41609</v>
      </c>
      <c r="M4" s="27">
        <v>41974</v>
      </c>
      <c r="N4" s="27">
        <v>42339</v>
      </c>
      <c r="O4" s="27">
        <v>42705</v>
      </c>
      <c r="P4" s="27">
        <v>43040</v>
      </c>
      <c r="Q4" s="27">
        <v>43070</v>
      </c>
      <c r="R4" s="27">
        <v>43131</v>
      </c>
      <c r="S4" s="27">
        <v>43159</v>
      </c>
      <c r="T4" s="27">
        <v>43190</v>
      </c>
      <c r="U4" s="27">
        <v>43220</v>
      </c>
      <c r="V4" s="27">
        <v>43251</v>
      </c>
      <c r="W4" s="27">
        <v>43281</v>
      </c>
      <c r="X4" s="27">
        <v>43312</v>
      </c>
      <c r="Y4" s="27">
        <v>43343</v>
      </c>
      <c r="Z4" s="27">
        <v>43373</v>
      </c>
      <c r="AA4" s="27">
        <v>43404</v>
      </c>
      <c r="AB4" s="27">
        <v>43434</v>
      </c>
      <c r="AC4" s="27">
        <v>43465</v>
      </c>
      <c r="AD4" s="27">
        <v>43496</v>
      </c>
      <c r="AE4" s="27">
        <v>43524</v>
      </c>
      <c r="AF4" s="27">
        <v>43555</v>
      </c>
      <c r="AG4" s="27">
        <v>43585</v>
      </c>
      <c r="AH4" s="27">
        <v>43616</v>
      </c>
      <c r="AI4" s="27">
        <v>43646</v>
      </c>
      <c r="AJ4" s="27">
        <v>43677</v>
      </c>
      <c r="AK4" s="27">
        <v>43708</v>
      </c>
      <c r="AL4" s="27">
        <v>43738</v>
      </c>
      <c r="AM4" s="27">
        <v>43769</v>
      </c>
      <c r="AN4" s="27">
        <v>43799</v>
      </c>
      <c r="AO4" s="27">
        <v>43830</v>
      </c>
      <c r="AP4" s="27">
        <v>43861</v>
      </c>
      <c r="AQ4" s="27">
        <v>43890</v>
      </c>
      <c r="AR4" s="27">
        <v>43921</v>
      </c>
      <c r="AS4" s="27">
        <v>43951</v>
      </c>
      <c r="AT4" s="27">
        <v>43982</v>
      </c>
      <c r="AU4" s="27">
        <v>44012</v>
      </c>
      <c r="AV4" s="27">
        <v>44043</v>
      </c>
      <c r="AW4" s="27">
        <v>44074</v>
      </c>
      <c r="AX4" s="27">
        <v>44104</v>
      </c>
      <c r="AY4" s="27">
        <v>44135</v>
      </c>
      <c r="AZ4" s="27">
        <v>44165</v>
      </c>
      <c r="BA4" s="27">
        <v>44196</v>
      </c>
      <c r="BB4" s="27">
        <v>44227</v>
      </c>
      <c r="BC4" s="27">
        <v>44255</v>
      </c>
      <c r="BD4" s="27">
        <v>44286</v>
      </c>
      <c r="BE4" s="27">
        <v>44316</v>
      </c>
      <c r="BF4" s="27">
        <v>44347</v>
      </c>
      <c r="BG4" s="27">
        <v>44377</v>
      </c>
      <c r="BH4" s="27">
        <v>44408</v>
      </c>
      <c r="BI4" s="27">
        <v>44439</v>
      </c>
      <c r="BJ4" s="27">
        <v>44469</v>
      </c>
      <c r="BK4" s="27">
        <v>44500</v>
      </c>
      <c r="BL4" s="27">
        <v>44530</v>
      </c>
      <c r="BM4" s="27">
        <v>44561</v>
      </c>
      <c r="BN4" s="27">
        <v>44592</v>
      </c>
      <c r="BO4" s="27">
        <v>44620</v>
      </c>
      <c r="BP4" s="27">
        <v>44651</v>
      </c>
      <c r="BQ4" s="27">
        <v>44681</v>
      </c>
      <c r="BR4" s="27">
        <v>44712</v>
      </c>
      <c r="BS4" s="27">
        <v>44742</v>
      </c>
      <c r="BT4" s="27">
        <v>44773</v>
      </c>
      <c r="BU4" s="27">
        <v>44804</v>
      </c>
      <c r="BV4" s="27">
        <v>44834</v>
      </c>
      <c r="BW4" s="27">
        <v>44865</v>
      </c>
      <c r="BX4" s="27">
        <v>44895</v>
      </c>
      <c r="BY4" s="27">
        <v>44926</v>
      </c>
      <c r="BZ4" s="27">
        <v>44957</v>
      </c>
      <c r="CA4" s="27">
        <v>44985</v>
      </c>
      <c r="CB4" s="27">
        <v>45016</v>
      </c>
      <c r="CC4" s="27">
        <v>45046</v>
      </c>
      <c r="CD4" s="27">
        <v>45077</v>
      </c>
      <c r="CE4" s="27">
        <v>45107</v>
      </c>
      <c r="CF4" s="27">
        <v>45138</v>
      </c>
      <c r="CG4" s="27">
        <v>45169</v>
      </c>
      <c r="CH4" s="27">
        <v>45199</v>
      </c>
      <c r="CI4" s="27">
        <v>45230</v>
      </c>
      <c r="CJ4" s="27">
        <v>45260</v>
      </c>
      <c r="CK4" s="27">
        <v>45291</v>
      </c>
      <c r="CL4" s="27">
        <v>45322</v>
      </c>
      <c r="CM4" s="27">
        <v>45351</v>
      </c>
      <c r="CN4" s="27">
        <v>45382</v>
      </c>
      <c r="CO4" s="27">
        <v>45412</v>
      </c>
      <c r="CP4" s="27">
        <v>45443</v>
      </c>
      <c r="CQ4" s="27">
        <v>45473</v>
      </c>
      <c r="CR4" s="27">
        <v>45504</v>
      </c>
      <c r="CS4" s="27">
        <v>45535</v>
      </c>
      <c r="CT4" s="27">
        <v>45565</v>
      </c>
      <c r="CU4" s="27">
        <v>45596</v>
      </c>
      <c r="CV4" s="27">
        <v>45626</v>
      </c>
      <c r="CW4" s="27">
        <v>45657</v>
      </c>
      <c r="CX4" s="27">
        <v>45688</v>
      </c>
      <c r="CY4" s="27">
        <v>45716</v>
      </c>
      <c r="CZ4" s="27">
        <v>45747</v>
      </c>
      <c r="DA4" s="27">
        <v>45777</v>
      </c>
      <c r="DB4" s="27">
        <v>45808</v>
      </c>
      <c r="DC4" s="27">
        <v>45838</v>
      </c>
      <c r="DD4" s="27">
        <v>45869</v>
      </c>
      <c r="DE4" s="27">
        <v>45900</v>
      </c>
      <c r="DF4" s="27">
        <v>45930</v>
      </c>
      <c r="DG4" s="27">
        <v>45961</v>
      </c>
      <c r="DH4" s="27">
        <v>45991</v>
      </c>
      <c r="DI4" s="27">
        <v>46022</v>
      </c>
      <c r="DJ4" s="27">
        <v>46053</v>
      </c>
      <c r="DK4" s="27">
        <v>46081</v>
      </c>
      <c r="DL4" s="27">
        <v>46112</v>
      </c>
      <c r="DM4" s="27">
        <v>46142</v>
      </c>
      <c r="DN4" s="27">
        <v>46173</v>
      </c>
      <c r="DO4" s="27">
        <v>46203</v>
      </c>
      <c r="DP4" s="27">
        <v>46234</v>
      </c>
      <c r="DQ4" s="27">
        <v>46265</v>
      </c>
      <c r="DR4" s="27">
        <v>46295</v>
      </c>
      <c r="DS4" s="27">
        <v>46326</v>
      </c>
      <c r="DT4" s="27">
        <v>46356</v>
      </c>
      <c r="DU4" s="27">
        <v>46387</v>
      </c>
    </row>
    <row r="5" spans="1:125" ht="33.75" customHeight="1" thickTop="1" thickBot="1">
      <c r="A5" s="10" t="s">
        <v>8</v>
      </c>
      <c r="F5" s="1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52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25" s="8" customFormat="1" ht="30.75" customHeight="1">
      <c r="B6" s="66" t="s">
        <v>1</v>
      </c>
      <c r="C6" s="67"/>
      <c r="D6" s="9">
        <v>2773159</v>
      </c>
      <c r="E6" s="9">
        <v>3612749</v>
      </c>
      <c r="F6" s="9">
        <v>3658115</v>
      </c>
      <c r="G6" s="9">
        <v>3543669</v>
      </c>
      <c r="H6" s="49">
        <v>3817344</v>
      </c>
      <c r="I6" s="9">
        <v>3919480</v>
      </c>
      <c r="J6" s="9">
        <v>4048198</v>
      </c>
      <c r="K6" s="9">
        <v>4236299</v>
      </c>
      <c r="L6" s="34">
        <v>4307334</v>
      </c>
      <c r="M6" s="34">
        <v>4537278</v>
      </c>
      <c r="N6" s="34">
        <v>4754839</v>
      </c>
      <c r="O6" s="34">
        <v>4905232</v>
      </c>
      <c r="P6" s="50">
        <v>5108199</v>
      </c>
      <c r="Q6" s="34">
        <v>5119010</v>
      </c>
      <c r="R6" s="34">
        <v>5131907</v>
      </c>
      <c r="S6" s="34">
        <v>5141918</v>
      </c>
      <c r="T6" s="34">
        <v>5159259</v>
      </c>
      <c r="U6" s="34">
        <v>5168102</v>
      </c>
      <c r="V6" s="34">
        <v>5180950</v>
      </c>
      <c r="W6" s="34">
        <v>5193488</v>
      </c>
      <c r="X6" s="34">
        <v>5205539</v>
      </c>
      <c r="Y6" s="34">
        <v>5217290</v>
      </c>
      <c r="Z6" s="34">
        <v>5238477</v>
      </c>
      <c r="AA6" s="34">
        <v>5251111</v>
      </c>
      <c r="AB6" s="34">
        <v>5266414</v>
      </c>
      <c r="AC6" s="34">
        <v>5273716</v>
      </c>
      <c r="AD6" s="34">
        <v>5289366</v>
      </c>
      <c r="AE6" s="34">
        <v>5303523</v>
      </c>
      <c r="AF6" s="34">
        <v>5322909</v>
      </c>
      <c r="AG6" s="34">
        <v>5336472</v>
      </c>
      <c r="AH6" s="34">
        <v>5357418</v>
      </c>
      <c r="AI6" s="34">
        <v>5374274</v>
      </c>
      <c r="AJ6" s="34">
        <v>5389904</v>
      </c>
      <c r="AK6" s="34">
        <v>5408415</v>
      </c>
      <c r="AL6" s="34">
        <v>5422644</v>
      </c>
      <c r="AM6" s="34">
        <v>5436668</v>
      </c>
      <c r="AN6" s="34">
        <v>5453541</v>
      </c>
      <c r="AO6" s="34">
        <v>5468859</v>
      </c>
      <c r="AP6" s="34">
        <v>5481872.375</v>
      </c>
      <c r="AQ6" s="34">
        <v>5492516.625</v>
      </c>
      <c r="AR6" s="34">
        <v>5512412.5</v>
      </c>
      <c r="AS6" s="34">
        <v>6385599.5</v>
      </c>
      <c r="AT6" s="34">
        <v>6393788.75</v>
      </c>
      <c r="AU6" s="34">
        <v>6405304.25</v>
      </c>
      <c r="AV6" s="34">
        <v>6416541.5</v>
      </c>
      <c r="AW6" s="34">
        <v>6430185.5</v>
      </c>
      <c r="AX6" s="34">
        <v>6445256.625</v>
      </c>
      <c r="AY6" s="34">
        <v>6456440.5</v>
      </c>
      <c r="AZ6" s="34">
        <v>6468947.5</v>
      </c>
      <c r="BA6" s="34">
        <v>6475930.25</v>
      </c>
      <c r="BB6" s="34">
        <v>6486324</v>
      </c>
      <c r="BC6" s="34">
        <v>6495831</v>
      </c>
      <c r="BD6" s="34">
        <v>6508144</v>
      </c>
      <c r="BE6" s="34">
        <v>6518121</v>
      </c>
      <c r="BF6" s="34">
        <v>6530573</v>
      </c>
      <c r="BG6" s="34">
        <v>6539076</v>
      </c>
      <c r="BH6" s="34">
        <v>6548442</v>
      </c>
      <c r="BI6" s="34">
        <v>6555373</v>
      </c>
      <c r="BJ6" s="34">
        <v>6559845</v>
      </c>
      <c r="BK6" s="34">
        <v>6565128</v>
      </c>
      <c r="BL6" s="34">
        <v>6572833</v>
      </c>
      <c r="BM6" s="34">
        <v>6580698</v>
      </c>
      <c r="BN6" s="34">
        <v>6587214</v>
      </c>
      <c r="BO6" s="34">
        <v>6597178.625</v>
      </c>
      <c r="BP6" s="34">
        <v>6608184</v>
      </c>
      <c r="BQ6" s="34">
        <v>6616690</v>
      </c>
      <c r="BR6" s="34">
        <v>6626128</v>
      </c>
      <c r="BS6" s="34">
        <v>6632971</v>
      </c>
      <c r="BT6" s="34">
        <v>6644478.875</v>
      </c>
      <c r="BU6" s="34">
        <v>6656685.25</v>
      </c>
      <c r="BV6" s="34">
        <v>6669291.625</v>
      </c>
      <c r="BW6" s="34">
        <v>6682735</v>
      </c>
      <c r="BX6" s="34">
        <v>6694335.125</v>
      </c>
      <c r="BY6" s="34">
        <v>6703811.125</v>
      </c>
      <c r="BZ6" s="34">
        <v>6717381.25</v>
      </c>
      <c r="CA6" s="34">
        <v>6736834.625</v>
      </c>
      <c r="CB6" s="34">
        <v>6756547.875</v>
      </c>
      <c r="CC6" s="34">
        <v>6774282.875</v>
      </c>
      <c r="CD6" s="34">
        <v>6792344.875</v>
      </c>
      <c r="CE6" s="34">
        <v>6810359.625</v>
      </c>
      <c r="CF6" s="34">
        <v>6828249</v>
      </c>
      <c r="CG6" s="34">
        <v>6847583.5</v>
      </c>
      <c r="CH6" s="34">
        <v>6870719</v>
      </c>
      <c r="CI6" s="34">
        <v>6890032.625</v>
      </c>
      <c r="CJ6" s="34">
        <v>6909413.125</v>
      </c>
      <c r="CK6" s="34">
        <v>6925798.125</v>
      </c>
      <c r="CL6" s="34">
        <v>6946314</v>
      </c>
      <c r="CM6" s="34">
        <v>6967100.25</v>
      </c>
      <c r="CN6" s="34">
        <v>6990067.125</v>
      </c>
      <c r="CO6" s="34">
        <v>7010307</v>
      </c>
      <c r="CP6" s="34">
        <v>7029010.625</v>
      </c>
      <c r="CQ6" s="34">
        <v>7047982</v>
      </c>
      <c r="CR6" s="34">
        <v>7070462</v>
      </c>
      <c r="CS6" s="34">
        <v>7092944</v>
      </c>
      <c r="CT6" s="34">
        <v>7112977</v>
      </c>
      <c r="CU6" s="34">
        <v>7130403</v>
      </c>
      <c r="CV6" s="34">
        <v>7145972.375</v>
      </c>
      <c r="CW6" s="34">
        <v>7156402</v>
      </c>
      <c r="CX6" s="34">
        <v>7175813.875</v>
      </c>
      <c r="CY6" s="34">
        <v>7197330.375</v>
      </c>
      <c r="CZ6" s="34">
        <v>7215114.875</v>
      </c>
      <c r="DA6" s="34">
        <v>7233116</v>
      </c>
      <c r="DB6" s="34">
        <v>7189704.625</v>
      </c>
      <c r="DC6" s="34">
        <v>7172847.75</v>
      </c>
      <c r="DD6" s="34">
        <v>7167023.375</v>
      </c>
      <c r="DE6" s="34">
        <v>7180074.25</v>
      </c>
      <c r="DF6" s="34">
        <v>7196264.625</v>
      </c>
      <c r="DG6" s="34">
        <v>7210293.25</v>
      </c>
      <c r="DH6" s="34">
        <v>7224292.5</v>
      </c>
      <c r="DI6" s="34">
        <v>7238326.75</v>
      </c>
      <c r="DJ6" s="34">
        <v>7280604.875</v>
      </c>
      <c r="DK6" s="34">
        <v>7295306.25</v>
      </c>
      <c r="DL6" s="34">
        <v>7311299.375</v>
      </c>
      <c r="DM6" s="34">
        <v>7323078</v>
      </c>
      <c r="DN6" s="34">
        <v>7335369.875</v>
      </c>
      <c r="DO6" s="34">
        <v>7348314.875</v>
      </c>
      <c r="DP6" s="34">
        <v>7362446.375</v>
      </c>
      <c r="DQ6" s="34">
        <v>7374528.5</v>
      </c>
      <c r="DR6" s="34">
        <v>7383258.125</v>
      </c>
      <c r="DS6" s="34"/>
      <c r="DT6" s="34"/>
      <c r="DU6" s="34"/>
    </row>
    <row r="7" spans="1:125" s="8" customFormat="1" ht="30.75" customHeight="1" thickBot="1">
      <c r="B7" s="68" t="s">
        <v>10</v>
      </c>
      <c r="C7" s="69"/>
      <c r="D7" s="48">
        <f>D6-2728450</f>
        <v>44709</v>
      </c>
      <c r="E7" s="48">
        <f>E6-D6</f>
        <v>839590</v>
      </c>
      <c r="F7" s="48">
        <f t="shared" ref="F7:O7" si="0">F6-E6</f>
        <v>45366</v>
      </c>
      <c r="G7" s="48">
        <f t="shared" si="0"/>
        <v>-114446</v>
      </c>
      <c r="H7" s="48">
        <f t="shared" si="0"/>
        <v>273675</v>
      </c>
      <c r="I7" s="48">
        <f t="shared" si="0"/>
        <v>102136</v>
      </c>
      <c r="J7" s="48">
        <f t="shared" si="0"/>
        <v>128718</v>
      </c>
      <c r="K7" s="48">
        <f t="shared" si="0"/>
        <v>188101</v>
      </c>
      <c r="L7" s="48">
        <f t="shared" si="0"/>
        <v>71035</v>
      </c>
      <c r="M7" s="48">
        <f t="shared" si="0"/>
        <v>229944</v>
      </c>
      <c r="N7" s="48">
        <f t="shared" si="0"/>
        <v>217561</v>
      </c>
      <c r="O7" s="48">
        <f t="shared" si="0"/>
        <v>150393</v>
      </c>
      <c r="P7" s="48">
        <v>13224</v>
      </c>
      <c r="Q7" s="48">
        <f t="shared" ref="Q7:AD7" si="1">Q6-P6</f>
        <v>10811</v>
      </c>
      <c r="R7" s="48">
        <f t="shared" si="1"/>
        <v>12897</v>
      </c>
      <c r="S7" s="48">
        <f t="shared" si="1"/>
        <v>10011</v>
      </c>
      <c r="T7" s="48">
        <f t="shared" si="1"/>
        <v>17341</v>
      </c>
      <c r="U7" s="48">
        <f t="shared" si="1"/>
        <v>8843</v>
      </c>
      <c r="V7" s="48">
        <f t="shared" si="1"/>
        <v>12848</v>
      </c>
      <c r="W7" s="48">
        <f t="shared" si="1"/>
        <v>12538</v>
      </c>
      <c r="X7" s="48">
        <f t="shared" si="1"/>
        <v>12051</v>
      </c>
      <c r="Y7" s="48">
        <f t="shared" si="1"/>
        <v>11751</v>
      </c>
      <c r="Z7" s="48">
        <f t="shared" si="1"/>
        <v>21187</v>
      </c>
      <c r="AA7" s="48">
        <f t="shared" si="1"/>
        <v>12634</v>
      </c>
      <c r="AB7" s="48">
        <f t="shared" si="1"/>
        <v>15303</v>
      </c>
      <c r="AC7" s="48">
        <f t="shared" si="1"/>
        <v>7302</v>
      </c>
      <c r="AD7" s="48">
        <f t="shared" si="1"/>
        <v>15650</v>
      </c>
      <c r="AE7" s="48">
        <f>AE6-AD6</f>
        <v>14157</v>
      </c>
      <c r="AF7" s="48">
        <f>AF6-AE6</f>
        <v>19386</v>
      </c>
      <c r="AG7" s="48">
        <f>AG6-AF6</f>
        <v>13563</v>
      </c>
      <c r="AH7" s="48">
        <f>AH6-AG6</f>
        <v>20946</v>
      </c>
      <c r="AI7" s="48">
        <f>AI6-AH6</f>
        <v>16856</v>
      </c>
      <c r="AJ7" s="48">
        <f t="shared" ref="AJ7:AN7" si="2">AJ6-AI6</f>
        <v>15630</v>
      </c>
      <c r="AK7" s="48">
        <f t="shared" si="2"/>
        <v>18511</v>
      </c>
      <c r="AL7" s="48">
        <f t="shared" si="2"/>
        <v>14229</v>
      </c>
      <c r="AM7" s="48">
        <f t="shared" si="2"/>
        <v>14024</v>
      </c>
      <c r="AN7" s="48">
        <f t="shared" si="2"/>
        <v>16873</v>
      </c>
      <c r="AO7" s="48">
        <f t="shared" ref="AO7:AV7" si="3">AO6-AN6</f>
        <v>15318</v>
      </c>
      <c r="AP7" s="48">
        <f t="shared" si="3"/>
        <v>13013.375</v>
      </c>
      <c r="AQ7" s="48">
        <f t="shared" si="3"/>
        <v>10644.25</v>
      </c>
      <c r="AR7" s="48">
        <f t="shared" si="3"/>
        <v>19895.875</v>
      </c>
      <c r="AS7" s="48">
        <f t="shared" si="3"/>
        <v>873187</v>
      </c>
      <c r="AT7" s="48">
        <f t="shared" si="3"/>
        <v>8189.25</v>
      </c>
      <c r="AU7" s="48">
        <f t="shared" si="3"/>
        <v>11515.5</v>
      </c>
      <c r="AV7" s="48">
        <f t="shared" si="3"/>
        <v>11237.25</v>
      </c>
      <c r="AW7" s="48">
        <f t="shared" ref="AW7:BL7" si="4">AW6-AV6</f>
        <v>13644</v>
      </c>
      <c r="AX7" s="48">
        <f t="shared" si="4"/>
        <v>15071.125</v>
      </c>
      <c r="AY7" s="48">
        <f t="shared" si="4"/>
        <v>11183.875</v>
      </c>
      <c r="AZ7" s="48">
        <f t="shared" si="4"/>
        <v>12507</v>
      </c>
      <c r="BA7" s="48">
        <f t="shared" si="4"/>
        <v>6982.75</v>
      </c>
      <c r="BB7" s="48">
        <f t="shared" si="4"/>
        <v>10393.75</v>
      </c>
      <c r="BC7" s="48">
        <f t="shared" si="4"/>
        <v>9507</v>
      </c>
      <c r="BD7" s="48">
        <f t="shared" si="4"/>
        <v>12313</v>
      </c>
      <c r="BE7" s="48">
        <f t="shared" si="4"/>
        <v>9977</v>
      </c>
      <c r="BF7" s="48">
        <f t="shared" si="4"/>
        <v>12452</v>
      </c>
      <c r="BG7" s="48">
        <f t="shared" si="4"/>
        <v>8503</v>
      </c>
      <c r="BH7" s="48">
        <f t="shared" si="4"/>
        <v>9366</v>
      </c>
      <c r="BI7" s="48">
        <f t="shared" si="4"/>
        <v>6931</v>
      </c>
      <c r="BJ7" s="48">
        <f t="shared" si="4"/>
        <v>4472</v>
      </c>
      <c r="BK7" s="48">
        <f t="shared" si="4"/>
        <v>5283</v>
      </c>
      <c r="BL7" s="48">
        <f t="shared" si="4"/>
        <v>7705</v>
      </c>
      <c r="BM7" s="48">
        <f>BM6-BL6</f>
        <v>7865</v>
      </c>
      <c r="BN7" s="48">
        <f t="shared" ref="BN7:CI7" si="5">BN6-BM6</f>
        <v>6516</v>
      </c>
      <c r="BO7" s="48">
        <f t="shared" si="5"/>
        <v>9964.625</v>
      </c>
      <c r="BP7" s="48">
        <f t="shared" si="5"/>
        <v>11005.375</v>
      </c>
      <c r="BQ7" s="48">
        <f t="shared" si="5"/>
        <v>8506</v>
      </c>
      <c r="BR7" s="48">
        <f t="shared" si="5"/>
        <v>9438</v>
      </c>
      <c r="BS7" s="48">
        <f t="shared" si="5"/>
        <v>6843</v>
      </c>
      <c r="BT7" s="48">
        <f t="shared" si="5"/>
        <v>11507.875</v>
      </c>
      <c r="BU7" s="48">
        <f t="shared" si="5"/>
        <v>12206.375</v>
      </c>
      <c r="BV7" s="48">
        <f t="shared" si="5"/>
        <v>12606.375</v>
      </c>
      <c r="BW7" s="48">
        <f t="shared" si="5"/>
        <v>13443.375</v>
      </c>
      <c r="BX7" s="48">
        <f t="shared" si="5"/>
        <v>11600.125</v>
      </c>
      <c r="BY7" s="48">
        <f t="shared" si="5"/>
        <v>9476</v>
      </c>
      <c r="BZ7" s="48">
        <f t="shared" si="5"/>
        <v>13570.125</v>
      </c>
      <c r="CA7" s="48">
        <f t="shared" si="5"/>
        <v>19453.375</v>
      </c>
      <c r="CB7" s="48">
        <f t="shared" si="5"/>
        <v>19713.25</v>
      </c>
      <c r="CC7" s="48">
        <f t="shared" si="5"/>
        <v>17735</v>
      </c>
      <c r="CD7" s="48">
        <f t="shared" si="5"/>
        <v>18062</v>
      </c>
      <c r="CE7" s="48">
        <f t="shared" si="5"/>
        <v>18014.75</v>
      </c>
      <c r="CF7" s="48">
        <f t="shared" si="5"/>
        <v>17889.375</v>
      </c>
      <c r="CG7" s="48">
        <f t="shared" si="5"/>
        <v>19334.5</v>
      </c>
      <c r="CH7" s="48">
        <f t="shared" si="5"/>
        <v>23135.5</v>
      </c>
      <c r="CI7" s="48">
        <f t="shared" si="5"/>
        <v>19313.625</v>
      </c>
      <c r="CJ7" s="48">
        <f t="shared" ref="CJ7" si="6">CJ6-CI6</f>
        <v>19380.5</v>
      </c>
      <c r="CK7" s="48">
        <f t="shared" ref="CK7:CM7" si="7">CK6-CJ6</f>
        <v>16385</v>
      </c>
      <c r="CL7" s="48">
        <f t="shared" si="7"/>
        <v>20515.875</v>
      </c>
      <c r="CM7" s="48">
        <f t="shared" si="7"/>
        <v>20786.25</v>
      </c>
      <c r="CN7" s="48">
        <f t="shared" ref="CN7:CS7" si="8">CN6-CM6</f>
        <v>22966.875</v>
      </c>
      <c r="CO7" s="48">
        <f t="shared" si="8"/>
        <v>20239.875</v>
      </c>
      <c r="CP7" s="48">
        <f t="shared" si="8"/>
        <v>18703.625</v>
      </c>
      <c r="CQ7" s="48">
        <f t="shared" si="8"/>
        <v>18971.375</v>
      </c>
      <c r="CR7" s="48">
        <f t="shared" si="8"/>
        <v>22480</v>
      </c>
      <c r="CS7" s="59">
        <f t="shared" si="8"/>
        <v>22482</v>
      </c>
      <c r="CT7" s="59">
        <f>CT6-CS6</f>
        <v>20033</v>
      </c>
      <c r="CU7" s="59">
        <f t="shared" ref="CU7:CY7" si="9">CU6-CT6</f>
        <v>17426</v>
      </c>
      <c r="CV7" s="59">
        <f t="shared" si="9"/>
        <v>15569.375</v>
      </c>
      <c r="CW7" s="59">
        <f t="shared" si="9"/>
        <v>10429.625</v>
      </c>
      <c r="CX7" s="59">
        <f t="shared" si="9"/>
        <v>19411.875</v>
      </c>
      <c r="CY7" s="59">
        <f t="shared" si="9"/>
        <v>21516.5</v>
      </c>
      <c r="CZ7" s="59">
        <f t="shared" ref="CZ7" si="10">CZ6-CY6</f>
        <v>17784.5</v>
      </c>
      <c r="DA7" s="59">
        <f t="shared" ref="DA7" si="11">DA6-CZ6</f>
        <v>18001.125</v>
      </c>
      <c r="DB7" s="59">
        <f t="shared" ref="DB7" si="12">DB6-DA6</f>
        <v>-43411.375</v>
      </c>
      <c r="DC7" s="59">
        <f t="shared" ref="DC7" si="13">DC6-DB6</f>
        <v>-16856.875</v>
      </c>
      <c r="DD7" s="59">
        <f>DD6-DC6</f>
        <v>-5824.375</v>
      </c>
      <c r="DE7" s="59">
        <f>DE6-DD6</f>
        <v>13050.875</v>
      </c>
      <c r="DF7" s="59">
        <f>DF6-DE6</f>
        <v>16190.375</v>
      </c>
      <c r="DG7" s="59">
        <f t="shared" ref="DG7:DI7" si="14">DG6-DF6</f>
        <v>14028.625</v>
      </c>
      <c r="DH7" s="59">
        <f t="shared" si="14"/>
        <v>13999.25</v>
      </c>
      <c r="DI7" s="59">
        <f t="shared" si="14"/>
        <v>14034.25</v>
      </c>
      <c r="DJ7" s="59">
        <f t="shared" ref="DJ7" si="15">DJ6-DI6</f>
        <v>42278.125</v>
      </c>
      <c r="DK7" s="59">
        <f t="shared" ref="DK7" si="16">DK6-DJ6</f>
        <v>14701.375</v>
      </c>
      <c r="DL7" s="59">
        <f t="shared" ref="DL7" si="17">DL6-DK6</f>
        <v>15993.125</v>
      </c>
      <c r="DM7" s="59">
        <f t="shared" ref="DM7" si="18">DM6-DL6</f>
        <v>11778.625</v>
      </c>
      <c r="DN7" s="59">
        <f t="shared" ref="DN7" si="19">DN6-DM6</f>
        <v>12291.875</v>
      </c>
      <c r="DO7" s="59">
        <f t="shared" ref="DO7" si="20">DO6-DN6</f>
        <v>12945</v>
      </c>
      <c r="DP7" s="59">
        <f t="shared" ref="DP7" si="21">DP6-DO6</f>
        <v>14131.5</v>
      </c>
      <c r="DQ7" s="59">
        <f t="shared" ref="DQ7" si="22">DQ6-DP6</f>
        <v>12082.125</v>
      </c>
      <c r="DR7" s="59">
        <f t="shared" ref="DR7" si="23">DR6-DQ6</f>
        <v>8729.625</v>
      </c>
      <c r="DS7" s="59">
        <f t="shared" ref="DS7" si="24">DS6-DR6</f>
        <v>-7383258.125</v>
      </c>
      <c r="DT7" s="59">
        <f t="shared" ref="DT7" si="25">DT6-DS6</f>
        <v>0</v>
      </c>
      <c r="DU7" s="59">
        <f t="shared" ref="DU7" si="26">DU6-DT6</f>
        <v>0</v>
      </c>
    </row>
    <row r="8" spans="1:125" s="8" customFormat="1">
      <c r="B8" s="54"/>
      <c r="C8" s="5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</row>
    <row r="9" spans="1:125" s="8" customFormat="1" ht="33.75" customHeight="1" thickBot="1">
      <c r="A9" s="10" t="s">
        <v>7</v>
      </c>
      <c r="C9" s="5"/>
      <c r="D9" s="5"/>
      <c r="E9" s="5"/>
      <c r="F9" s="5"/>
      <c r="G9" s="5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52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52"/>
      <c r="CC9" s="3"/>
      <c r="CD9" s="3"/>
      <c r="CE9" s="52"/>
      <c r="CF9" s="3"/>
      <c r="CG9" s="3"/>
      <c r="CH9" s="52"/>
      <c r="CI9" s="3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</row>
    <row r="10" spans="1:125" s="8" customFormat="1" ht="30.75" customHeight="1">
      <c r="B10" s="66" t="s">
        <v>6</v>
      </c>
      <c r="C10" s="67"/>
      <c r="D10" s="9">
        <v>1521117</v>
      </c>
      <c r="E10" s="9">
        <v>1745266</v>
      </c>
      <c r="F10" s="9">
        <v>2030862</v>
      </c>
      <c r="G10" s="9">
        <v>2055558</v>
      </c>
      <c r="H10" s="9">
        <v>3022968</v>
      </c>
      <c r="I10" s="9">
        <v>3845650</v>
      </c>
      <c r="J10" s="9">
        <v>4203567</v>
      </c>
      <c r="K10" s="9">
        <v>4509608</v>
      </c>
      <c r="L10" s="34">
        <v>4568210</v>
      </c>
      <c r="M10" s="34">
        <v>4513558</v>
      </c>
      <c r="N10" s="34">
        <v>4450476</v>
      </c>
      <c r="O10" s="34">
        <v>4277939</v>
      </c>
      <c r="P10" s="34">
        <v>4128489</v>
      </c>
      <c r="Q10" s="34">
        <v>4109583</v>
      </c>
      <c r="R10" s="34">
        <v>4092592</v>
      </c>
      <c r="S10" s="34">
        <v>4082249</v>
      </c>
      <c r="T10" s="34">
        <v>4059919</v>
      </c>
      <c r="U10" s="34">
        <v>4043576</v>
      </c>
      <c r="V10" s="34">
        <v>4028583</v>
      </c>
      <c r="W10" s="34">
        <v>4011347</v>
      </c>
      <c r="X10" s="34">
        <v>3996750</v>
      </c>
      <c r="Y10" s="34">
        <v>3977606</v>
      </c>
      <c r="Z10" s="34">
        <v>3968545</v>
      </c>
      <c r="AA10" s="34">
        <v>3957092</v>
      </c>
      <c r="AB10" s="34">
        <v>3941482</v>
      </c>
      <c r="AC10" s="34">
        <v>3927061</v>
      </c>
      <c r="AD10" s="34">
        <v>3919650</v>
      </c>
      <c r="AE10" s="34">
        <v>3877539</v>
      </c>
      <c r="AF10" s="34">
        <v>3871888</v>
      </c>
      <c r="AG10" s="34">
        <v>3809944</v>
      </c>
      <c r="AH10" s="34">
        <v>3799491</v>
      </c>
      <c r="AI10" s="34">
        <v>3796625</v>
      </c>
      <c r="AJ10" s="34">
        <v>3783872</v>
      </c>
      <c r="AK10" s="34">
        <v>3771796</v>
      </c>
      <c r="AL10" s="34">
        <v>3758261</v>
      </c>
      <c r="AM10" s="34">
        <v>3743588</v>
      </c>
      <c r="AN10" s="34">
        <v>3732721</v>
      </c>
      <c r="AO10" s="34">
        <v>3718831</v>
      </c>
      <c r="AP10" s="34">
        <v>3706112</v>
      </c>
      <c r="AQ10" s="34">
        <v>3691352</v>
      </c>
      <c r="AR10" s="34">
        <v>3674487</v>
      </c>
      <c r="AS10" s="34">
        <v>3850038</v>
      </c>
      <c r="AT10" s="34">
        <v>3834697</v>
      </c>
      <c r="AU10" s="34">
        <v>3821195</v>
      </c>
      <c r="AV10" s="34">
        <v>3800959</v>
      </c>
      <c r="AW10" s="34">
        <v>3788031</v>
      </c>
      <c r="AX10" s="34">
        <v>3773952</v>
      </c>
      <c r="AY10" s="34">
        <v>3761976</v>
      </c>
      <c r="AZ10" s="34">
        <v>3751110</v>
      </c>
      <c r="BA10" s="34">
        <v>3737235</v>
      </c>
      <c r="BB10" s="34">
        <v>3725985</v>
      </c>
      <c r="BC10" s="34">
        <v>3719248</v>
      </c>
      <c r="BD10" s="34">
        <v>3707797</v>
      </c>
      <c r="BE10" s="34">
        <v>3865345</v>
      </c>
      <c r="BF10" s="34">
        <v>3844888</v>
      </c>
      <c r="BG10" s="34">
        <v>3827010</v>
      </c>
      <c r="BH10" s="34">
        <v>3815321</v>
      </c>
      <c r="BI10" s="34">
        <v>3808635</v>
      </c>
      <c r="BJ10" s="34">
        <v>3801514</v>
      </c>
      <c r="BK10" s="34">
        <v>3798608</v>
      </c>
      <c r="BL10" s="34">
        <v>3787320</v>
      </c>
      <c r="BM10" s="34">
        <v>3774039</v>
      </c>
      <c r="BN10" s="34">
        <v>3763257</v>
      </c>
      <c r="BO10" s="34">
        <v>3749509</v>
      </c>
      <c r="BP10" s="34">
        <v>3741158</v>
      </c>
      <c r="BQ10" s="34">
        <v>3725776</v>
      </c>
      <c r="BR10" s="34">
        <v>3721677</v>
      </c>
      <c r="BS10" s="34">
        <v>3716439</v>
      </c>
      <c r="BT10" s="34">
        <v>3710886</v>
      </c>
      <c r="BU10" s="34">
        <v>3703436</v>
      </c>
      <c r="BV10" s="34">
        <v>3700343</v>
      </c>
      <c r="BW10" s="34">
        <v>3694106</v>
      </c>
      <c r="BX10" s="34">
        <v>3683790</v>
      </c>
      <c r="BY10" s="34">
        <v>3673110</v>
      </c>
      <c r="BZ10" s="34">
        <v>3669456</v>
      </c>
      <c r="CA10" s="34">
        <v>3664040</v>
      </c>
      <c r="CB10" s="34">
        <v>3658034</v>
      </c>
      <c r="CC10" s="34">
        <v>3647564</v>
      </c>
      <c r="CD10" s="34">
        <v>3636824</v>
      </c>
      <c r="CE10" s="34">
        <v>3630339</v>
      </c>
      <c r="CF10" s="34">
        <v>3623882</v>
      </c>
      <c r="CG10" s="34">
        <v>3610736</v>
      </c>
      <c r="CH10" s="56">
        <v>3590624</v>
      </c>
      <c r="CI10" s="34">
        <v>3581089</v>
      </c>
      <c r="CJ10" s="34">
        <v>3570023</v>
      </c>
      <c r="CK10" s="34">
        <v>3559536</v>
      </c>
      <c r="CL10" s="34">
        <v>3551831</v>
      </c>
      <c r="CM10" s="34">
        <v>3544513</v>
      </c>
      <c r="CN10" s="34">
        <v>3533658</v>
      </c>
      <c r="CO10" s="34">
        <v>3527281</v>
      </c>
      <c r="CP10" s="34">
        <v>3518802</v>
      </c>
      <c r="CQ10" s="34">
        <v>3509627</v>
      </c>
      <c r="CR10" s="34">
        <v>3501584</v>
      </c>
      <c r="CS10" s="34">
        <v>3491686</v>
      </c>
      <c r="CT10" s="34">
        <v>3480343</v>
      </c>
      <c r="CU10" s="34">
        <v>3467839</v>
      </c>
      <c r="CV10" s="34">
        <v>3464106</v>
      </c>
      <c r="CW10" s="34">
        <v>3444645</v>
      </c>
      <c r="CX10" s="34">
        <v>3436485</v>
      </c>
      <c r="CY10" s="34">
        <v>3430120</v>
      </c>
      <c r="CZ10" s="34">
        <v>3409795</v>
      </c>
      <c r="DA10" s="34">
        <v>3403262</v>
      </c>
      <c r="DB10" s="34">
        <v>3393770</v>
      </c>
      <c r="DC10" s="34">
        <v>3381410</v>
      </c>
      <c r="DD10" s="34">
        <v>3370196</v>
      </c>
      <c r="DE10" s="34">
        <v>3360855</v>
      </c>
      <c r="DF10" s="34">
        <v>3352740</v>
      </c>
      <c r="DG10" s="34">
        <v>3342799</v>
      </c>
      <c r="DH10" s="34">
        <v>3333482</v>
      </c>
      <c r="DI10" s="34">
        <v>3327074</v>
      </c>
      <c r="DJ10" s="34">
        <v>3309791</v>
      </c>
      <c r="DK10" s="34">
        <v>3303241</v>
      </c>
      <c r="DL10" s="34">
        <v>3293863</v>
      </c>
      <c r="DM10" s="34">
        <v>3284050</v>
      </c>
      <c r="DN10" s="34">
        <v>3276672</v>
      </c>
      <c r="DO10" s="34">
        <v>3269751</v>
      </c>
      <c r="DP10" s="34">
        <v>3257013</v>
      </c>
      <c r="DQ10" s="34">
        <v>3247322</v>
      </c>
      <c r="DR10" s="34">
        <v>3231889</v>
      </c>
      <c r="DS10" s="34"/>
      <c r="DT10" s="34"/>
      <c r="DU10" s="34"/>
    </row>
    <row r="11" spans="1:125" s="8" customFormat="1" ht="30.75" customHeight="1" thickBot="1">
      <c r="B11" s="80" t="s">
        <v>0</v>
      </c>
      <c r="C11" s="81"/>
      <c r="D11" s="7">
        <f>D10-1421638</f>
        <v>99479</v>
      </c>
      <c r="E11" s="7">
        <f>E10-D10</f>
        <v>224149</v>
      </c>
      <c r="F11" s="7">
        <f>F10-E10</f>
        <v>285596</v>
      </c>
      <c r="G11" s="7">
        <f t="shared" ref="G11:O11" si="27">G10-F10</f>
        <v>24696</v>
      </c>
      <c r="H11" s="7">
        <f t="shared" si="27"/>
        <v>967410</v>
      </c>
      <c r="I11" s="7">
        <f t="shared" si="27"/>
        <v>822682</v>
      </c>
      <c r="J11" s="7">
        <f t="shared" si="27"/>
        <v>357917</v>
      </c>
      <c r="K11" s="7">
        <f t="shared" si="27"/>
        <v>306041</v>
      </c>
      <c r="L11" s="7">
        <f t="shared" si="27"/>
        <v>58602</v>
      </c>
      <c r="M11" s="7">
        <v>817</v>
      </c>
      <c r="N11" s="7">
        <f t="shared" si="27"/>
        <v>-63082</v>
      </c>
      <c r="O11" s="7">
        <f t="shared" si="27"/>
        <v>-172537</v>
      </c>
      <c r="P11" s="7">
        <f>P10-4147191</f>
        <v>-18702</v>
      </c>
      <c r="Q11" s="7">
        <f t="shared" ref="Q11:AD11" si="28">Q10-P10</f>
        <v>-18906</v>
      </c>
      <c r="R11" s="7">
        <f t="shared" si="28"/>
        <v>-16991</v>
      </c>
      <c r="S11" s="7">
        <f t="shared" si="28"/>
        <v>-10343</v>
      </c>
      <c r="T11" s="7">
        <f t="shared" si="28"/>
        <v>-22330</v>
      </c>
      <c r="U11" s="7">
        <f t="shared" si="28"/>
        <v>-16343</v>
      </c>
      <c r="V11" s="7">
        <f t="shared" si="28"/>
        <v>-14993</v>
      </c>
      <c r="W11" s="7">
        <f t="shared" si="28"/>
        <v>-17236</v>
      </c>
      <c r="X11" s="7">
        <f t="shared" si="28"/>
        <v>-14597</v>
      </c>
      <c r="Y11" s="7">
        <f t="shared" si="28"/>
        <v>-19144</v>
      </c>
      <c r="Z11" s="7">
        <f t="shared" si="28"/>
        <v>-9061</v>
      </c>
      <c r="AA11" s="7">
        <f t="shared" si="28"/>
        <v>-11453</v>
      </c>
      <c r="AB11" s="7">
        <f t="shared" si="28"/>
        <v>-15610</v>
      </c>
      <c r="AC11" s="7">
        <f t="shared" si="28"/>
        <v>-14421</v>
      </c>
      <c r="AD11" s="7">
        <f t="shared" si="28"/>
        <v>-7411</v>
      </c>
      <c r="AE11" s="7">
        <f>AE10-AD10</f>
        <v>-42111</v>
      </c>
      <c r="AF11" s="7">
        <f>AF10-AE10</f>
        <v>-5651</v>
      </c>
      <c r="AG11" s="7">
        <f>AG10-AF10</f>
        <v>-61944</v>
      </c>
      <c r="AH11" s="7">
        <f>AH10-AG10</f>
        <v>-10453</v>
      </c>
      <c r="AI11" s="7">
        <f>AI10-AH10</f>
        <v>-2866</v>
      </c>
      <c r="AJ11" s="7">
        <f t="shared" ref="AJ11:AN11" si="29">AJ10-AI10</f>
        <v>-12753</v>
      </c>
      <c r="AK11" s="7">
        <f t="shared" si="29"/>
        <v>-12076</v>
      </c>
      <c r="AL11" s="7">
        <f t="shared" si="29"/>
        <v>-13535</v>
      </c>
      <c r="AM11" s="7">
        <f t="shared" si="29"/>
        <v>-14673</v>
      </c>
      <c r="AN11" s="7">
        <f t="shared" si="29"/>
        <v>-10867</v>
      </c>
      <c r="AO11" s="7">
        <f t="shared" ref="AO11:BM11" si="30">AO10-AN10</f>
        <v>-13890</v>
      </c>
      <c r="AP11" s="7">
        <f t="shared" si="30"/>
        <v>-12719</v>
      </c>
      <c r="AQ11" s="7">
        <f t="shared" si="30"/>
        <v>-14760</v>
      </c>
      <c r="AR11" s="7">
        <f t="shared" si="30"/>
        <v>-16865</v>
      </c>
      <c r="AS11" s="7">
        <f t="shared" si="30"/>
        <v>175551</v>
      </c>
      <c r="AT11" s="7">
        <f t="shared" si="30"/>
        <v>-15341</v>
      </c>
      <c r="AU11" s="7">
        <f t="shared" si="30"/>
        <v>-13502</v>
      </c>
      <c r="AV11" s="7">
        <f t="shared" si="30"/>
        <v>-20236</v>
      </c>
      <c r="AW11" s="7">
        <f t="shared" si="30"/>
        <v>-12928</v>
      </c>
      <c r="AX11" s="7">
        <f t="shared" si="30"/>
        <v>-14079</v>
      </c>
      <c r="AY11" s="7">
        <f t="shared" si="30"/>
        <v>-11976</v>
      </c>
      <c r="AZ11" s="7">
        <f t="shared" si="30"/>
        <v>-10866</v>
      </c>
      <c r="BA11" s="7">
        <f t="shared" si="30"/>
        <v>-13875</v>
      </c>
      <c r="BB11" s="7">
        <f t="shared" si="30"/>
        <v>-11250</v>
      </c>
      <c r="BC11" s="7">
        <f t="shared" si="30"/>
        <v>-6737</v>
      </c>
      <c r="BD11" s="7">
        <f t="shared" si="30"/>
        <v>-11451</v>
      </c>
      <c r="BE11" s="7">
        <f t="shared" si="30"/>
        <v>157548</v>
      </c>
      <c r="BF11" s="7">
        <f t="shared" si="30"/>
        <v>-20457</v>
      </c>
      <c r="BG11" s="7">
        <f t="shared" si="30"/>
        <v>-17878</v>
      </c>
      <c r="BH11" s="7">
        <f t="shared" si="30"/>
        <v>-11689</v>
      </c>
      <c r="BI11" s="7">
        <f t="shared" si="30"/>
        <v>-6686</v>
      </c>
      <c r="BJ11" s="7">
        <f t="shared" si="30"/>
        <v>-7121</v>
      </c>
      <c r="BK11" s="7">
        <f t="shared" si="30"/>
        <v>-2906</v>
      </c>
      <c r="BL11" s="7">
        <f t="shared" si="30"/>
        <v>-11288</v>
      </c>
      <c r="BM11" s="7">
        <f t="shared" si="30"/>
        <v>-13281</v>
      </c>
      <c r="BN11" s="7">
        <f t="shared" ref="BN11:CI11" si="31">BN10-BM10</f>
        <v>-10782</v>
      </c>
      <c r="BO11" s="7">
        <f t="shared" si="31"/>
        <v>-13748</v>
      </c>
      <c r="BP11" s="7">
        <f t="shared" si="31"/>
        <v>-8351</v>
      </c>
      <c r="BQ11" s="7">
        <f t="shared" si="31"/>
        <v>-15382</v>
      </c>
      <c r="BR11" s="7">
        <f t="shared" si="31"/>
        <v>-4099</v>
      </c>
      <c r="BS11" s="7">
        <f t="shared" si="31"/>
        <v>-5238</v>
      </c>
      <c r="BT11" s="7">
        <f t="shared" si="31"/>
        <v>-5553</v>
      </c>
      <c r="BU11" s="7">
        <f t="shared" si="31"/>
        <v>-7450</v>
      </c>
      <c r="BV11" s="7">
        <f t="shared" si="31"/>
        <v>-3093</v>
      </c>
      <c r="BW11" s="7">
        <f t="shared" si="31"/>
        <v>-6237</v>
      </c>
      <c r="BX11" s="7">
        <f t="shared" si="31"/>
        <v>-10316</v>
      </c>
      <c r="BY11" s="7">
        <f t="shared" si="31"/>
        <v>-10680</v>
      </c>
      <c r="BZ11" s="7">
        <f t="shared" si="31"/>
        <v>-3654</v>
      </c>
      <c r="CA11" s="7">
        <f t="shared" si="31"/>
        <v>-5416</v>
      </c>
      <c r="CB11" s="7">
        <f t="shared" si="31"/>
        <v>-6006</v>
      </c>
      <c r="CC11" s="7">
        <f t="shared" si="31"/>
        <v>-10470</v>
      </c>
      <c r="CD11" s="7">
        <f t="shared" si="31"/>
        <v>-10740</v>
      </c>
      <c r="CE11" s="7">
        <f t="shared" si="31"/>
        <v>-6485</v>
      </c>
      <c r="CF11" s="7">
        <f t="shared" si="31"/>
        <v>-6457</v>
      </c>
      <c r="CG11" s="7">
        <f t="shared" si="31"/>
        <v>-13146</v>
      </c>
      <c r="CH11" s="57">
        <f t="shared" si="31"/>
        <v>-20112</v>
      </c>
      <c r="CI11" s="7">
        <f t="shared" si="31"/>
        <v>-9535</v>
      </c>
      <c r="CJ11" s="7">
        <f t="shared" ref="CJ11" si="32">CJ10-CI10</f>
        <v>-11066</v>
      </c>
      <c r="CK11" s="7">
        <f t="shared" ref="CK11:CM11" si="33">CK10-CJ10</f>
        <v>-10487</v>
      </c>
      <c r="CL11" s="7">
        <f t="shared" si="33"/>
        <v>-7705</v>
      </c>
      <c r="CM11" s="7">
        <f t="shared" si="33"/>
        <v>-7318</v>
      </c>
      <c r="CN11" s="7">
        <f>CN10-CM10</f>
        <v>-10855</v>
      </c>
      <c r="CO11" s="7">
        <f>CO10-CN10</f>
        <v>-6377</v>
      </c>
      <c r="CP11" s="7">
        <f t="shared" ref="CP11:CS11" si="34">CP10-CO10</f>
        <v>-8479</v>
      </c>
      <c r="CQ11" s="7">
        <f t="shared" si="34"/>
        <v>-9175</v>
      </c>
      <c r="CR11" s="7">
        <f t="shared" si="34"/>
        <v>-8043</v>
      </c>
      <c r="CS11" s="60">
        <f t="shared" si="34"/>
        <v>-9898</v>
      </c>
      <c r="CT11" s="60">
        <f>CT10-CS10</f>
        <v>-11343</v>
      </c>
      <c r="CU11" s="60">
        <f t="shared" ref="CU11:CY11" si="35">CU10-CT10</f>
        <v>-12504</v>
      </c>
      <c r="CV11" s="60">
        <f>CV10-CU10</f>
        <v>-3733</v>
      </c>
      <c r="CW11" s="60">
        <f t="shared" si="35"/>
        <v>-19461</v>
      </c>
      <c r="CX11" s="60">
        <f t="shared" si="35"/>
        <v>-8160</v>
      </c>
      <c r="CY11" s="60">
        <f t="shared" si="35"/>
        <v>-6365</v>
      </c>
      <c r="CZ11" s="60">
        <f t="shared" ref="CZ11" si="36">CZ10-CY10</f>
        <v>-20325</v>
      </c>
      <c r="DA11" s="60">
        <f t="shared" ref="DA11" si="37">DA10-CZ10</f>
        <v>-6533</v>
      </c>
      <c r="DB11" s="60">
        <f t="shared" ref="DB11" si="38">DB10-DA10</f>
        <v>-9492</v>
      </c>
      <c r="DC11" s="60">
        <f t="shared" ref="DC11" si="39">DC10-DB10</f>
        <v>-12360</v>
      </c>
      <c r="DD11" s="60">
        <f>DD10-DC10</f>
        <v>-11214</v>
      </c>
      <c r="DE11" s="60">
        <f>DE10-DD10</f>
        <v>-9341</v>
      </c>
      <c r="DF11" s="60">
        <f>DF10-DE10</f>
        <v>-8115</v>
      </c>
      <c r="DG11" s="60">
        <f t="shared" ref="DG11:DI11" si="40">DG10-DF10</f>
        <v>-9941</v>
      </c>
      <c r="DH11" s="60">
        <f t="shared" si="40"/>
        <v>-9317</v>
      </c>
      <c r="DI11" s="60">
        <f t="shared" si="40"/>
        <v>-6408</v>
      </c>
      <c r="DJ11" s="60">
        <f t="shared" ref="DJ11" si="41">DJ10-DI10</f>
        <v>-17283</v>
      </c>
      <c r="DK11" s="60">
        <f t="shared" ref="DK11" si="42">DK10-DJ10</f>
        <v>-6550</v>
      </c>
      <c r="DL11" s="60">
        <f t="shared" ref="DL11" si="43">DL10-DK10</f>
        <v>-9378</v>
      </c>
      <c r="DM11" s="60">
        <f t="shared" ref="DM11" si="44">DM10-DL10</f>
        <v>-9813</v>
      </c>
      <c r="DN11" s="60">
        <f t="shared" ref="DN11" si="45">DN10-DM10</f>
        <v>-7378</v>
      </c>
      <c r="DO11" s="60">
        <f t="shared" ref="DO11" si="46">DO10-DN10</f>
        <v>-6921</v>
      </c>
      <c r="DP11" s="60">
        <f t="shared" ref="DP11" si="47">DP10-DO10</f>
        <v>-12738</v>
      </c>
      <c r="DQ11" s="60">
        <f t="shared" ref="DQ11" si="48">DQ10-DP10</f>
        <v>-9691</v>
      </c>
      <c r="DR11" s="60">
        <f t="shared" ref="DR11" si="49">DR10-DQ10</f>
        <v>-15433</v>
      </c>
      <c r="DS11" s="60">
        <f t="shared" ref="DS11" si="50">DS10-DR10</f>
        <v>-3231889</v>
      </c>
      <c r="DT11" s="60">
        <f t="shared" ref="DT11" si="51">DT10-DS10</f>
        <v>0</v>
      </c>
      <c r="DU11" s="60">
        <f t="shared" ref="DU11" si="52">DU10-DT10</f>
        <v>0</v>
      </c>
    </row>
    <row r="12" spans="1:125" s="8" customFormat="1" ht="4.5" customHeight="1">
      <c r="B12" s="6"/>
      <c r="C12" s="63"/>
      <c r="D12" s="5"/>
      <c r="E12" s="5"/>
      <c r="F12" s="5"/>
      <c r="G12" s="5"/>
      <c r="H12" s="3"/>
      <c r="I12" s="3"/>
      <c r="J12" s="3"/>
      <c r="K12" s="3"/>
      <c r="L12" s="36"/>
      <c r="M12" s="38"/>
      <c r="N12" s="42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</row>
    <row r="13" spans="1:125" s="21" customFormat="1" ht="22.5" customHeight="1">
      <c r="B13" s="70" t="s">
        <v>5</v>
      </c>
      <c r="C13" s="71"/>
      <c r="D13" s="26"/>
      <c r="E13" s="26"/>
      <c r="F13" s="26"/>
      <c r="G13" s="26"/>
      <c r="H13" s="25">
        <v>1332900</v>
      </c>
      <c r="I13" s="25">
        <v>1590439</v>
      </c>
      <c r="J13" s="25">
        <v>1724839</v>
      </c>
      <c r="K13" s="25">
        <v>1859905</v>
      </c>
      <c r="L13" s="35">
        <v>1819582</v>
      </c>
      <c r="M13" s="35">
        <v>1789927</v>
      </c>
      <c r="N13" s="35">
        <v>1763819</v>
      </c>
      <c r="O13" s="35">
        <v>1721814</v>
      </c>
      <c r="P13" s="35">
        <v>1693656</v>
      </c>
      <c r="Q13" s="35">
        <v>1693220</v>
      </c>
      <c r="R13" s="35">
        <v>1692435</v>
      </c>
      <c r="S13" s="35">
        <v>1694389</v>
      </c>
      <c r="T13" s="35">
        <v>1694237</v>
      </c>
      <c r="U13" s="35">
        <v>1689665</v>
      </c>
      <c r="V13" s="35">
        <v>1687959</v>
      </c>
      <c r="W13" s="35">
        <v>1688513</v>
      </c>
      <c r="X13" s="35">
        <v>1687941</v>
      </c>
      <c r="Y13" s="35">
        <v>1685578</v>
      </c>
      <c r="Z13" s="35">
        <v>1686526</v>
      </c>
      <c r="AA13" s="35">
        <v>1688606</v>
      </c>
      <c r="AB13" s="35">
        <v>1684853</v>
      </c>
      <c r="AC13" s="35">
        <v>1681997</v>
      </c>
      <c r="AD13" s="35">
        <v>1678527</v>
      </c>
      <c r="AE13" s="35">
        <v>1645213</v>
      </c>
      <c r="AF13" s="35">
        <v>1646913</v>
      </c>
      <c r="AG13" s="35">
        <v>1609046</v>
      </c>
      <c r="AH13" s="35">
        <v>1608621</v>
      </c>
      <c r="AI13" s="35">
        <v>1614096</v>
      </c>
      <c r="AJ13" s="35">
        <v>1611918</v>
      </c>
      <c r="AK13" s="35">
        <v>1610363</v>
      </c>
      <c r="AL13" s="35">
        <v>1608880</v>
      </c>
      <c r="AM13" s="35">
        <v>1606215</v>
      </c>
      <c r="AN13" s="51">
        <v>1604364</v>
      </c>
      <c r="AO13" s="51">
        <v>1599591</v>
      </c>
      <c r="AP13" s="51">
        <v>1598980</v>
      </c>
      <c r="AQ13" s="51">
        <v>1599773</v>
      </c>
      <c r="AR13" s="51">
        <v>1597989</v>
      </c>
      <c r="AS13" s="51">
        <v>1785174</v>
      </c>
      <c r="AT13" s="51">
        <v>1782613</v>
      </c>
      <c r="AU13" s="51">
        <v>1775636</v>
      </c>
      <c r="AV13" s="51">
        <v>1769441</v>
      </c>
      <c r="AW13" s="51">
        <v>1766136</v>
      </c>
      <c r="AX13" s="51">
        <v>1762405</v>
      </c>
      <c r="AY13" s="51">
        <v>1758238</v>
      </c>
      <c r="AZ13" s="51">
        <v>1754831</v>
      </c>
      <c r="BA13" s="51">
        <v>1751418</v>
      </c>
      <c r="BB13" s="51">
        <v>1750480</v>
      </c>
      <c r="BC13" s="51">
        <v>1752480</v>
      </c>
      <c r="BD13" s="51">
        <v>1749907</v>
      </c>
      <c r="BE13" s="51">
        <v>1920807</v>
      </c>
      <c r="BF13" s="51">
        <v>1908946</v>
      </c>
      <c r="BG13" s="51">
        <v>1902131</v>
      </c>
      <c r="BH13" s="51">
        <v>1899596</v>
      </c>
      <c r="BI13" s="51">
        <v>1899998</v>
      </c>
      <c r="BJ13" s="51">
        <v>1898693</v>
      </c>
      <c r="BK13" s="51">
        <v>1899317</v>
      </c>
      <c r="BL13" s="51">
        <v>1897202</v>
      </c>
      <c r="BM13" s="51">
        <v>1894303</v>
      </c>
      <c r="BN13" s="51">
        <v>1888225</v>
      </c>
      <c r="BO13" s="51">
        <v>1881677</v>
      </c>
      <c r="BP13" s="51">
        <v>1879612</v>
      </c>
      <c r="BQ13" s="51">
        <v>1869178</v>
      </c>
      <c r="BR13" s="51">
        <v>1867987</v>
      </c>
      <c r="BS13" s="51">
        <v>1866849</v>
      </c>
      <c r="BT13" s="51">
        <v>1864538</v>
      </c>
      <c r="BU13" s="51">
        <v>1861706</v>
      </c>
      <c r="BV13" s="51">
        <v>1861701</v>
      </c>
      <c r="BW13" s="51">
        <v>1859831</v>
      </c>
      <c r="BX13" s="51">
        <v>1856565</v>
      </c>
      <c r="BY13" s="51">
        <v>1847947</v>
      </c>
      <c r="BZ13" s="51">
        <v>1850710</v>
      </c>
      <c r="CA13" s="51">
        <v>1852077</v>
      </c>
      <c r="CB13" s="51">
        <v>1853525</v>
      </c>
      <c r="CC13" s="51">
        <v>1852387</v>
      </c>
      <c r="CD13" s="51">
        <v>1847839</v>
      </c>
      <c r="CE13" s="51">
        <v>1849980</v>
      </c>
      <c r="CF13" s="51">
        <v>1852143</v>
      </c>
      <c r="CG13" s="51">
        <v>1847574</v>
      </c>
      <c r="CH13" s="51">
        <v>1831576</v>
      </c>
      <c r="CI13" s="51">
        <v>1826555</v>
      </c>
      <c r="CJ13" s="51">
        <v>1823604</v>
      </c>
      <c r="CK13" s="51">
        <v>1819163</v>
      </c>
      <c r="CL13" s="51">
        <v>1816979</v>
      </c>
      <c r="CM13" s="51">
        <v>1817617</v>
      </c>
      <c r="CN13" s="51">
        <v>1816144</v>
      </c>
      <c r="CO13" s="51">
        <v>1814743</v>
      </c>
      <c r="CP13" s="51">
        <v>1811814</v>
      </c>
      <c r="CQ13" s="51">
        <v>1809556</v>
      </c>
      <c r="CR13" s="51">
        <v>1809461</v>
      </c>
      <c r="CS13" s="51">
        <v>1806932</v>
      </c>
      <c r="CT13" s="51">
        <v>1800876</v>
      </c>
      <c r="CU13" s="51">
        <v>1794938</v>
      </c>
      <c r="CV13" s="51">
        <v>1796104</v>
      </c>
      <c r="CW13" s="51">
        <v>1784851</v>
      </c>
      <c r="CX13" s="51">
        <v>1781918</v>
      </c>
      <c r="CY13" s="51">
        <v>1781942</v>
      </c>
      <c r="CZ13" s="51">
        <v>1768352</v>
      </c>
      <c r="DA13" s="51">
        <v>1767258</v>
      </c>
      <c r="DB13" s="51">
        <v>1763323</v>
      </c>
      <c r="DC13" s="51">
        <v>1759654</v>
      </c>
      <c r="DD13" s="51">
        <v>1754307</v>
      </c>
      <c r="DE13" s="51">
        <v>1748957</v>
      </c>
      <c r="DF13" s="51">
        <v>1745778</v>
      </c>
      <c r="DG13" s="51">
        <v>1740961</v>
      </c>
      <c r="DH13" s="51">
        <v>1735816</v>
      </c>
      <c r="DI13" s="51">
        <v>1736034</v>
      </c>
      <c r="DJ13" s="51">
        <v>1729648</v>
      </c>
      <c r="DK13" s="51">
        <v>1728460</v>
      </c>
      <c r="DL13" s="51">
        <v>1724681</v>
      </c>
      <c r="DM13" s="51">
        <v>1721136</v>
      </c>
      <c r="DN13" s="51">
        <v>1717786</v>
      </c>
      <c r="DO13" s="51">
        <v>1715326</v>
      </c>
      <c r="DP13" s="51">
        <v>1710521</v>
      </c>
      <c r="DQ13" s="51">
        <v>1707623</v>
      </c>
      <c r="DR13" s="51">
        <v>1704109</v>
      </c>
      <c r="DS13" s="51"/>
      <c r="DT13" s="51"/>
      <c r="DU13" s="51"/>
    </row>
    <row r="14" spans="1:125" s="21" customFormat="1" ht="22.5" customHeight="1">
      <c r="B14" s="54"/>
      <c r="C14" s="24"/>
      <c r="D14" s="23"/>
      <c r="E14" s="23"/>
      <c r="F14" s="23"/>
      <c r="G14" s="23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N14" s="58">
        <f>CN10-CN13</f>
        <v>1717514</v>
      </c>
      <c r="CO14" s="58"/>
      <c r="CP14" s="58"/>
      <c r="CQ14" s="58">
        <f>CQ10-CQ13</f>
        <v>1700071</v>
      </c>
      <c r="CR14" s="58"/>
      <c r="CS14" s="58">
        <f>CS10-CS13</f>
        <v>1684754</v>
      </c>
      <c r="CT14" s="58">
        <f>CT10-CT13</f>
        <v>1679467</v>
      </c>
      <c r="CU14" s="58">
        <f>CU10-CU13</f>
        <v>1672901</v>
      </c>
      <c r="CV14" s="58"/>
      <c r="CW14" s="58">
        <f>CW10-CW13</f>
        <v>1659794</v>
      </c>
      <c r="CX14" s="58">
        <f>CX10-CX13</f>
        <v>1654567</v>
      </c>
    </row>
    <row r="15" spans="1:125" s="8" customFormat="1" ht="33.75" customHeight="1" thickBot="1">
      <c r="A15" s="10" t="s">
        <v>4</v>
      </c>
      <c r="B15" s="20"/>
      <c r="C15" s="19"/>
      <c r="D15" s="5"/>
      <c r="E15" s="5"/>
      <c r="F15" s="5"/>
      <c r="G15" s="5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</row>
    <row r="16" spans="1:125" ht="33.75" customHeight="1">
      <c r="A16" s="18"/>
      <c r="B16" s="74" t="s">
        <v>9</v>
      </c>
      <c r="C16" s="75"/>
      <c r="D16" s="17"/>
      <c r="E16" s="9">
        <v>150522</v>
      </c>
      <c r="F16" s="9">
        <v>807219</v>
      </c>
      <c r="G16" s="9">
        <v>775407</v>
      </c>
      <c r="H16" s="9">
        <v>856001</v>
      </c>
      <c r="I16" s="9">
        <v>947650</v>
      </c>
      <c r="J16" s="9">
        <f t="shared" ref="J16:K16" si="53">J18+J20</f>
        <v>981408</v>
      </c>
      <c r="K16" s="9">
        <f t="shared" si="53"/>
        <v>1445366</v>
      </c>
      <c r="L16" s="37">
        <v>2095751</v>
      </c>
      <c r="M16" s="37">
        <v>2828841</v>
      </c>
      <c r="N16" s="37">
        <v>3489077</v>
      </c>
      <c r="O16" s="37">
        <v>3967603</v>
      </c>
      <c r="P16" s="46">
        <v>4342826</v>
      </c>
      <c r="Q16" s="37">
        <v>4370416</v>
      </c>
      <c r="R16" s="37">
        <v>4400719</v>
      </c>
      <c r="S16" s="37">
        <v>4427283</v>
      </c>
      <c r="T16" s="37">
        <v>4463711</v>
      </c>
      <c r="U16" s="37">
        <v>4492283</v>
      </c>
      <c r="V16" s="37">
        <v>4525773</v>
      </c>
      <c r="W16" s="37">
        <v>4554226</v>
      </c>
      <c r="X16" s="37">
        <v>4585895</v>
      </c>
      <c r="Y16" s="37">
        <v>4619173</v>
      </c>
      <c r="Z16" s="37">
        <v>4659145</v>
      </c>
      <c r="AA16" s="37">
        <v>4684724</v>
      </c>
      <c r="AB16" s="37">
        <v>4708018</v>
      </c>
      <c r="AC16" s="37">
        <v>4729238</v>
      </c>
      <c r="AD16" s="37">
        <v>4768398</v>
      </c>
      <c r="AE16" s="37">
        <v>4802062</v>
      </c>
      <c r="AF16" s="37">
        <v>4848147</v>
      </c>
      <c r="AG16" s="37">
        <v>4885533</v>
      </c>
      <c r="AH16" s="37">
        <v>4930983</v>
      </c>
      <c r="AI16" s="37">
        <v>4971108</v>
      </c>
      <c r="AJ16" s="37">
        <v>5012031</v>
      </c>
      <c r="AK16" s="37">
        <v>5052026</v>
      </c>
      <c r="AL16" s="37">
        <v>5083360</v>
      </c>
      <c r="AM16" s="37">
        <v>5114303</v>
      </c>
      <c r="AN16" s="37">
        <v>5154455</v>
      </c>
      <c r="AO16" s="37">
        <v>5193329</v>
      </c>
      <c r="AP16" s="37">
        <v>5225372</v>
      </c>
      <c r="AQ16" s="37">
        <v>5257436</v>
      </c>
      <c r="AR16" s="37">
        <v>5298060</v>
      </c>
      <c r="AS16" s="37">
        <v>5333799</v>
      </c>
      <c r="AT16" s="37">
        <v>5366934</v>
      </c>
      <c r="AU16" s="37">
        <v>5403427</v>
      </c>
      <c r="AV16" s="37">
        <v>5443545</v>
      </c>
      <c r="AW16" s="37">
        <v>5483684</v>
      </c>
      <c r="AX16" s="37">
        <v>5532356</v>
      </c>
      <c r="AY16" s="37">
        <v>5575079</v>
      </c>
      <c r="AZ16" s="37">
        <v>5619776</v>
      </c>
      <c r="BA16" s="37">
        <v>5657328</v>
      </c>
      <c r="BB16" s="37">
        <v>5700036</v>
      </c>
      <c r="BC16" s="37">
        <v>5735614</v>
      </c>
      <c r="BD16" s="37">
        <v>5782003</v>
      </c>
      <c r="BE16" s="37">
        <v>5826237</v>
      </c>
      <c r="BF16" s="37">
        <v>5872519</v>
      </c>
      <c r="BG16" s="37">
        <v>5919885</v>
      </c>
      <c r="BH16" s="37">
        <v>5962442</v>
      </c>
      <c r="BI16" s="37">
        <v>6002319</v>
      </c>
      <c r="BJ16" s="37">
        <v>6034944</v>
      </c>
      <c r="BK16" s="37">
        <v>6068292</v>
      </c>
      <c r="BL16" s="37">
        <v>6103069</v>
      </c>
      <c r="BM16" s="37">
        <v>6136942</v>
      </c>
      <c r="BN16" s="37">
        <v>6175407</v>
      </c>
      <c r="BO16" s="37">
        <v>6210914</v>
      </c>
      <c r="BP16" s="37">
        <v>6245922</v>
      </c>
      <c r="BQ16" s="37">
        <v>6278633</v>
      </c>
      <c r="BR16" s="37">
        <v>6307926</v>
      </c>
      <c r="BS16" s="37">
        <v>6328397</v>
      </c>
      <c r="BT16" s="37">
        <v>6353745</v>
      </c>
      <c r="BU16" s="37">
        <v>6384697</v>
      </c>
      <c r="BV16" s="37">
        <v>6415743</v>
      </c>
      <c r="BW16" s="37">
        <v>6445274</v>
      </c>
      <c r="BX16" s="37">
        <v>6474936</v>
      </c>
      <c r="BY16" s="37">
        <v>6504366</v>
      </c>
      <c r="BZ16" s="37">
        <v>6533816</v>
      </c>
      <c r="CA16" s="37">
        <v>6565729</v>
      </c>
      <c r="CB16" s="37">
        <v>6591542</v>
      </c>
      <c r="CC16" s="37">
        <v>6613848</v>
      </c>
      <c r="CD16" s="37">
        <v>6631422</v>
      </c>
      <c r="CE16" s="37">
        <v>6648217</v>
      </c>
      <c r="CF16" s="37">
        <v>6662039</v>
      </c>
      <c r="CG16" s="37">
        <v>6679791</v>
      </c>
      <c r="CH16" s="37">
        <v>6695312</v>
      </c>
      <c r="CI16" s="37">
        <v>6706747</v>
      </c>
      <c r="CJ16" s="37">
        <v>6718400</v>
      </c>
      <c r="CK16" s="37">
        <v>6728459</v>
      </c>
      <c r="CL16" s="37">
        <v>6739810</v>
      </c>
      <c r="CM16" s="37">
        <v>6750131</v>
      </c>
      <c r="CN16" s="37">
        <f>SUM(CN18,CN20)</f>
        <v>6761772</v>
      </c>
      <c r="CO16" s="37">
        <f>SUM(CO18,CO20)</f>
        <v>6771446</v>
      </c>
      <c r="CP16" s="37">
        <f>SUM(CP18,CP20)</f>
        <v>6776806</v>
      </c>
      <c r="CQ16" s="37">
        <f t="shared" ref="CQ16:CR16" si="54">SUM(CQ18,CQ20)</f>
        <v>6782413</v>
      </c>
      <c r="CR16" s="37">
        <f t="shared" si="54"/>
        <v>6788073</v>
      </c>
      <c r="CS16" s="37">
        <f t="shared" ref="CS16:CT16" si="55">SUM(CS18,CS20)</f>
        <v>6794099</v>
      </c>
      <c r="CT16" s="37">
        <f t="shared" si="55"/>
        <v>6798818</v>
      </c>
      <c r="CU16" s="37">
        <f t="shared" ref="CU16:CW16" si="56">SUM(CU18,CU20)</f>
        <v>6800959</v>
      </c>
      <c r="CV16" s="37">
        <f t="shared" si="56"/>
        <v>6801699</v>
      </c>
      <c r="CW16" s="37">
        <f t="shared" si="56"/>
        <v>6802519</v>
      </c>
      <c r="CX16" s="37">
        <f t="shared" ref="CX16" si="57">SUM(CX18,CX20)</f>
        <v>6808682</v>
      </c>
      <c r="CY16" s="37">
        <v>6811166</v>
      </c>
      <c r="CZ16" s="37">
        <v>6813197</v>
      </c>
      <c r="DA16" s="37">
        <v>6811727</v>
      </c>
      <c r="DB16" s="37">
        <v>6751876</v>
      </c>
      <c r="DC16" s="37">
        <v>6721247</v>
      </c>
      <c r="DD16" s="37">
        <v>6701869</v>
      </c>
      <c r="DE16" s="37">
        <v>6705051</v>
      </c>
      <c r="DF16" s="37">
        <v>6708755</v>
      </c>
      <c r="DG16" s="37">
        <v>6712646</v>
      </c>
      <c r="DH16" s="37">
        <v>6716192</v>
      </c>
      <c r="DI16" s="37">
        <v>6721407</v>
      </c>
      <c r="DJ16" s="37">
        <v>6752352</v>
      </c>
      <c r="DK16" s="37">
        <v>6752720</v>
      </c>
      <c r="DL16" s="37">
        <v>6749826</v>
      </c>
      <c r="DM16" s="37">
        <v>6749070</v>
      </c>
      <c r="DN16" s="37">
        <v>6749222</v>
      </c>
      <c r="DO16" s="37">
        <v>6754009</v>
      </c>
      <c r="DP16" s="37">
        <v>6756003</v>
      </c>
      <c r="DQ16" s="37">
        <v>6757050</v>
      </c>
      <c r="DR16" s="37">
        <v>6761810</v>
      </c>
      <c r="DS16" s="37"/>
      <c r="DT16" s="37"/>
      <c r="DU16" s="37"/>
    </row>
    <row r="17" spans="1:125" s="61" customFormat="1" ht="27" customHeight="1" thickBot="1">
      <c r="B17" s="80" t="s">
        <v>0</v>
      </c>
      <c r="C17" s="81"/>
      <c r="D17" s="40"/>
      <c r="E17" s="41">
        <v>150522</v>
      </c>
      <c r="F17" s="41">
        <f>F16-E16</f>
        <v>656697</v>
      </c>
      <c r="G17" s="41">
        <f t="shared" ref="G17:O17" si="58">G16-F16</f>
        <v>-31812</v>
      </c>
      <c r="H17" s="41">
        <f t="shared" si="58"/>
        <v>80594</v>
      </c>
      <c r="I17" s="41">
        <f t="shared" si="58"/>
        <v>91649</v>
      </c>
      <c r="J17" s="41">
        <f t="shared" si="58"/>
        <v>33758</v>
      </c>
      <c r="K17" s="41">
        <f t="shared" si="58"/>
        <v>463958</v>
      </c>
      <c r="L17" s="41">
        <f t="shared" si="58"/>
        <v>650385</v>
      </c>
      <c r="M17" s="41">
        <f t="shared" si="58"/>
        <v>733090</v>
      </c>
      <c r="N17" s="41">
        <f t="shared" si="58"/>
        <v>660236</v>
      </c>
      <c r="O17" s="41">
        <f t="shared" si="58"/>
        <v>478526</v>
      </c>
      <c r="P17" s="41">
        <v>29638</v>
      </c>
      <c r="Q17" s="41">
        <f t="shared" ref="Q17:AD17" si="59">Q16-P16</f>
        <v>27590</v>
      </c>
      <c r="R17" s="41">
        <f t="shared" si="59"/>
        <v>30303</v>
      </c>
      <c r="S17" s="41">
        <f t="shared" si="59"/>
        <v>26564</v>
      </c>
      <c r="T17" s="41">
        <f t="shared" si="59"/>
        <v>36428</v>
      </c>
      <c r="U17" s="41">
        <f t="shared" si="59"/>
        <v>28572</v>
      </c>
      <c r="V17" s="41">
        <f t="shared" si="59"/>
        <v>33490</v>
      </c>
      <c r="W17" s="41">
        <f t="shared" si="59"/>
        <v>28453</v>
      </c>
      <c r="X17" s="41">
        <f t="shared" si="59"/>
        <v>31669</v>
      </c>
      <c r="Y17" s="41">
        <f t="shared" si="59"/>
        <v>33278</v>
      </c>
      <c r="Z17" s="41">
        <f t="shared" si="59"/>
        <v>39972</v>
      </c>
      <c r="AA17" s="41">
        <f t="shared" si="59"/>
        <v>25579</v>
      </c>
      <c r="AB17" s="41">
        <f t="shared" si="59"/>
        <v>23294</v>
      </c>
      <c r="AC17" s="41">
        <f t="shared" si="59"/>
        <v>21220</v>
      </c>
      <c r="AD17" s="41">
        <f t="shared" si="59"/>
        <v>39160</v>
      </c>
      <c r="AE17" s="41">
        <f>AE16-AD16</f>
        <v>33664</v>
      </c>
      <c r="AF17" s="41">
        <f>AF16-AE16</f>
        <v>46085</v>
      </c>
      <c r="AG17" s="41">
        <f>AG16-AF16</f>
        <v>37386</v>
      </c>
      <c r="AH17" s="41">
        <f>AH16-AG16</f>
        <v>45450</v>
      </c>
      <c r="AI17" s="41">
        <f>AI16-AH16</f>
        <v>40125</v>
      </c>
      <c r="AJ17" s="41">
        <f t="shared" ref="AJ17:AN17" si="60">AJ16-AI16</f>
        <v>40923</v>
      </c>
      <c r="AK17" s="41">
        <f t="shared" si="60"/>
        <v>39995</v>
      </c>
      <c r="AL17" s="41">
        <f t="shared" si="60"/>
        <v>31334</v>
      </c>
      <c r="AM17" s="41">
        <f t="shared" si="60"/>
        <v>30943</v>
      </c>
      <c r="AN17" s="41">
        <f t="shared" si="60"/>
        <v>40152</v>
      </c>
      <c r="AO17" s="41">
        <f t="shared" ref="AO17:BN17" si="61">AO16-AN16</f>
        <v>38874</v>
      </c>
      <c r="AP17" s="41">
        <f t="shared" si="61"/>
        <v>32043</v>
      </c>
      <c r="AQ17" s="41">
        <f t="shared" si="61"/>
        <v>32064</v>
      </c>
      <c r="AR17" s="41">
        <f t="shared" si="61"/>
        <v>40624</v>
      </c>
      <c r="AS17" s="41">
        <f t="shared" si="61"/>
        <v>35739</v>
      </c>
      <c r="AT17" s="41">
        <f t="shared" si="61"/>
        <v>33135</v>
      </c>
      <c r="AU17" s="41">
        <f t="shared" si="61"/>
        <v>36493</v>
      </c>
      <c r="AV17" s="41">
        <f t="shared" si="61"/>
        <v>40118</v>
      </c>
      <c r="AW17" s="41">
        <f t="shared" si="61"/>
        <v>40139</v>
      </c>
      <c r="AX17" s="41">
        <f t="shared" si="61"/>
        <v>48672</v>
      </c>
      <c r="AY17" s="41">
        <f t="shared" si="61"/>
        <v>42723</v>
      </c>
      <c r="AZ17" s="41">
        <f t="shared" si="61"/>
        <v>44697</v>
      </c>
      <c r="BA17" s="41">
        <f t="shared" si="61"/>
        <v>37552</v>
      </c>
      <c r="BB17" s="41">
        <f t="shared" si="61"/>
        <v>42708</v>
      </c>
      <c r="BC17" s="41">
        <f t="shared" si="61"/>
        <v>35578</v>
      </c>
      <c r="BD17" s="41">
        <f t="shared" si="61"/>
        <v>46389</v>
      </c>
      <c r="BE17" s="41">
        <f t="shared" si="61"/>
        <v>44234</v>
      </c>
      <c r="BF17" s="41">
        <f t="shared" si="61"/>
        <v>46282</v>
      </c>
      <c r="BG17" s="41">
        <f t="shared" si="61"/>
        <v>47366</v>
      </c>
      <c r="BH17" s="41">
        <f t="shared" si="61"/>
        <v>42557</v>
      </c>
      <c r="BI17" s="41">
        <f t="shared" si="61"/>
        <v>39877</v>
      </c>
      <c r="BJ17" s="41">
        <f t="shared" si="61"/>
        <v>32625</v>
      </c>
      <c r="BK17" s="41">
        <f t="shared" si="61"/>
        <v>33348</v>
      </c>
      <c r="BL17" s="41">
        <f t="shared" si="61"/>
        <v>34777</v>
      </c>
      <c r="BM17" s="41">
        <f t="shared" si="61"/>
        <v>33873</v>
      </c>
      <c r="BN17" s="41">
        <f t="shared" si="61"/>
        <v>38465</v>
      </c>
      <c r="BO17" s="41">
        <f t="shared" ref="BO17:CI17" si="62">BO16-BN16</f>
        <v>35507</v>
      </c>
      <c r="BP17" s="41">
        <f t="shared" si="62"/>
        <v>35008</v>
      </c>
      <c r="BQ17" s="41">
        <f t="shared" si="62"/>
        <v>32711</v>
      </c>
      <c r="BR17" s="41">
        <f t="shared" si="62"/>
        <v>29293</v>
      </c>
      <c r="BS17" s="41">
        <f t="shared" si="62"/>
        <v>20471</v>
      </c>
      <c r="BT17" s="41">
        <f t="shared" si="62"/>
        <v>25348</v>
      </c>
      <c r="BU17" s="41">
        <f t="shared" si="62"/>
        <v>30952</v>
      </c>
      <c r="BV17" s="41">
        <f t="shared" si="62"/>
        <v>31046</v>
      </c>
      <c r="BW17" s="41">
        <f t="shared" si="62"/>
        <v>29531</v>
      </c>
      <c r="BX17" s="41">
        <f t="shared" si="62"/>
        <v>29662</v>
      </c>
      <c r="BY17" s="41">
        <f t="shared" si="62"/>
        <v>29430</v>
      </c>
      <c r="BZ17" s="41">
        <f t="shared" si="62"/>
        <v>29450</v>
      </c>
      <c r="CA17" s="41">
        <f t="shared" si="62"/>
        <v>31913</v>
      </c>
      <c r="CB17" s="41">
        <f t="shared" si="62"/>
        <v>25813</v>
      </c>
      <c r="CC17" s="41">
        <f t="shared" si="62"/>
        <v>22306</v>
      </c>
      <c r="CD17" s="41">
        <f t="shared" si="62"/>
        <v>17574</v>
      </c>
      <c r="CE17" s="41">
        <f t="shared" si="62"/>
        <v>16795</v>
      </c>
      <c r="CF17" s="41">
        <f t="shared" si="62"/>
        <v>13822</v>
      </c>
      <c r="CG17" s="41">
        <f t="shared" si="62"/>
        <v>17752</v>
      </c>
      <c r="CH17" s="41">
        <f t="shared" si="62"/>
        <v>15521</v>
      </c>
      <c r="CI17" s="41">
        <f t="shared" si="62"/>
        <v>11435</v>
      </c>
      <c r="CJ17" s="41">
        <f t="shared" ref="CJ17" si="63">CJ16-CI16</f>
        <v>11653</v>
      </c>
      <c r="CK17" s="41">
        <f t="shared" ref="CK17:CL17" si="64">CK16-CJ16</f>
        <v>10059</v>
      </c>
      <c r="CL17" s="41">
        <f t="shared" si="64"/>
        <v>11351</v>
      </c>
      <c r="CM17" s="41">
        <f>CM16-CL16</f>
        <v>10321</v>
      </c>
      <c r="CN17" s="41">
        <f>CN16-CM16</f>
        <v>11641</v>
      </c>
      <c r="CO17" s="41">
        <f>CO16-CN16</f>
        <v>9674</v>
      </c>
      <c r="CP17" s="41">
        <f t="shared" ref="CP17:CT17" si="65">CP16-CO16</f>
        <v>5360</v>
      </c>
      <c r="CQ17" s="41">
        <f t="shared" si="65"/>
        <v>5607</v>
      </c>
      <c r="CR17" s="41">
        <f t="shared" si="65"/>
        <v>5660</v>
      </c>
      <c r="CS17" s="62">
        <f t="shared" si="65"/>
        <v>6026</v>
      </c>
      <c r="CT17" s="62">
        <f t="shared" si="65"/>
        <v>4719</v>
      </c>
      <c r="CU17" s="62">
        <f t="shared" ref="CU17" si="66">CU16-CT16</f>
        <v>2141</v>
      </c>
      <c r="CV17" s="62">
        <f>CV16-CU16</f>
        <v>740</v>
      </c>
      <c r="CW17" s="62">
        <f t="shared" ref="CW17:CX17" si="67">CW16-CV16</f>
        <v>820</v>
      </c>
      <c r="CX17" s="62">
        <f t="shared" si="67"/>
        <v>6163</v>
      </c>
      <c r="CY17" s="62">
        <f>CY16-CX16</f>
        <v>2484</v>
      </c>
      <c r="CZ17" s="62">
        <f t="shared" ref="CZ17:DC17" si="68">CZ16-CY16</f>
        <v>2031</v>
      </c>
      <c r="DA17" s="62">
        <f t="shared" si="68"/>
        <v>-1470</v>
      </c>
      <c r="DB17" s="62">
        <f t="shared" si="68"/>
        <v>-59851</v>
      </c>
      <c r="DC17" s="62">
        <f t="shared" si="68"/>
        <v>-30629</v>
      </c>
      <c r="DD17" s="62">
        <f>DD16-DC16</f>
        <v>-19378</v>
      </c>
      <c r="DE17" s="62">
        <f>DE16-DD16</f>
        <v>3182</v>
      </c>
      <c r="DF17" s="62">
        <f>DF16-DE16</f>
        <v>3704</v>
      </c>
      <c r="DG17" s="62">
        <f t="shared" ref="DG17:DI17" si="69">DG16-DF16</f>
        <v>3891</v>
      </c>
      <c r="DH17" s="62">
        <f t="shared" si="69"/>
        <v>3546</v>
      </c>
      <c r="DI17" s="62">
        <f t="shared" si="69"/>
        <v>5215</v>
      </c>
      <c r="DJ17" s="62">
        <f t="shared" ref="DJ17" si="70">DJ16-DI16</f>
        <v>30945</v>
      </c>
      <c r="DK17" s="62">
        <f t="shared" ref="DK17" si="71">DK16-DJ16</f>
        <v>368</v>
      </c>
      <c r="DL17" s="62">
        <f t="shared" ref="DL17" si="72">DL16-DK16</f>
        <v>-2894</v>
      </c>
      <c r="DM17" s="62">
        <f t="shared" ref="DM17" si="73">DM16-DL16</f>
        <v>-756</v>
      </c>
      <c r="DN17" s="62">
        <f t="shared" ref="DN17" si="74">DN16-DM16</f>
        <v>152</v>
      </c>
      <c r="DO17" s="62">
        <f t="shared" ref="DO17" si="75">DO16-DN16</f>
        <v>4787</v>
      </c>
      <c r="DP17" s="62">
        <f t="shared" ref="DP17" si="76">DP16-DO16</f>
        <v>1994</v>
      </c>
      <c r="DQ17" s="62">
        <f t="shared" ref="DQ17" si="77">DQ16-DP16</f>
        <v>1047</v>
      </c>
      <c r="DR17" s="62">
        <f t="shared" ref="DR17" si="78">DR16-DQ16</f>
        <v>4760</v>
      </c>
      <c r="DS17" s="62">
        <f t="shared" ref="DS17" si="79">DS16-DR16</f>
        <v>-6761810</v>
      </c>
      <c r="DT17" s="62">
        <f t="shared" ref="DT17" si="80">DT16-DS16</f>
        <v>0</v>
      </c>
      <c r="DU17" s="62">
        <f t="shared" ref="DU17" si="81">DU16-DT16</f>
        <v>0</v>
      </c>
    </row>
    <row r="18" spans="1:125" ht="30" customHeight="1">
      <c r="B18" s="72" t="s">
        <v>3</v>
      </c>
      <c r="C18" s="73"/>
      <c r="D18" s="39"/>
      <c r="E18" s="15"/>
      <c r="F18" s="15"/>
      <c r="G18" s="15"/>
      <c r="H18" s="15"/>
      <c r="I18" s="22">
        <v>734991</v>
      </c>
      <c r="J18" s="22">
        <v>882595</v>
      </c>
      <c r="K18" s="22">
        <v>1402529</v>
      </c>
      <c r="L18" s="22">
        <v>2081260</v>
      </c>
      <c r="M18" s="22">
        <v>2819130</v>
      </c>
      <c r="N18" s="22">
        <v>3481969</v>
      </c>
      <c r="O18" s="22">
        <v>3962033</v>
      </c>
      <c r="P18" s="47">
        <v>4338180</v>
      </c>
      <c r="Q18" s="22">
        <v>4365832</v>
      </c>
      <c r="R18" s="22">
        <v>4396216</v>
      </c>
      <c r="S18" s="22">
        <v>4422839</v>
      </c>
      <c r="T18" s="22">
        <v>4459339</v>
      </c>
      <c r="U18" s="22">
        <v>4487978</v>
      </c>
      <c r="V18" s="22">
        <v>4521520</v>
      </c>
      <c r="W18" s="22">
        <v>4550023</v>
      </c>
      <c r="X18" s="22">
        <v>4581756</v>
      </c>
      <c r="Y18" s="22">
        <v>4615093</v>
      </c>
      <c r="Z18" s="22">
        <v>4655106</v>
      </c>
      <c r="AA18" s="22">
        <v>4680718</v>
      </c>
      <c r="AB18" s="22">
        <v>4704050</v>
      </c>
      <c r="AC18" s="22">
        <v>4725311</v>
      </c>
      <c r="AD18" s="22">
        <v>4764625</v>
      </c>
      <c r="AE18" s="22">
        <v>4798335</v>
      </c>
      <c r="AF18" s="22">
        <v>4844478</v>
      </c>
      <c r="AG18" s="22">
        <v>4881942</v>
      </c>
      <c r="AH18" s="22">
        <v>4927514</v>
      </c>
      <c r="AI18" s="22">
        <v>4967790</v>
      </c>
      <c r="AJ18" s="22">
        <v>5008905</v>
      </c>
      <c r="AK18" s="22">
        <v>5049016</v>
      </c>
      <c r="AL18" s="22">
        <v>5080430</v>
      </c>
      <c r="AM18" s="22">
        <v>5111494</v>
      </c>
      <c r="AN18" s="1">
        <v>5151687</v>
      </c>
      <c r="AO18" s="1">
        <v>5190660</v>
      </c>
      <c r="AP18" s="1">
        <v>5222729</v>
      </c>
      <c r="AQ18" s="1">
        <v>5254818</v>
      </c>
      <c r="AR18" s="1">
        <v>5295469</v>
      </c>
      <c r="AS18" s="1">
        <v>5331240</v>
      </c>
      <c r="AT18" s="1">
        <v>5364399</v>
      </c>
      <c r="AU18" s="1">
        <v>5400916</v>
      </c>
      <c r="AV18" s="1">
        <v>5441070</v>
      </c>
      <c r="AW18" s="1">
        <v>5481226</v>
      </c>
      <c r="AX18" s="1">
        <v>5529917</v>
      </c>
      <c r="AY18" s="1">
        <v>5572654</v>
      </c>
      <c r="AZ18" s="1">
        <v>5617370</v>
      </c>
      <c r="BA18" s="1">
        <v>5654937</v>
      </c>
      <c r="BB18" s="1">
        <v>5697664</v>
      </c>
      <c r="BC18" s="1">
        <v>5733253</v>
      </c>
      <c r="BD18" s="1">
        <v>5779657</v>
      </c>
      <c r="BE18" s="1">
        <v>5823917</v>
      </c>
      <c r="BF18" s="1">
        <v>5870210</v>
      </c>
      <c r="BG18" s="1">
        <v>5917598</v>
      </c>
      <c r="BH18" s="1">
        <v>5960175</v>
      </c>
      <c r="BI18" s="1">
        <v>6000053</v>
      </c>
      <c r="BJ18" s="1">
        <v>6032585</v>
      </c>
      <c r="BK18" s="1">
        <v>6065908</v>
      </c>
      <c r="BL18" s="1">
        <v>6100689</v>
      </c>
      <c r="BM18" s="1">
        <v>6134276</v>
      </c>
      <c r="BN18" s="1">
        <v>6172640</v>
      </c>
      <c r="BO18" s="1">
        <v>6207004</v>
      </c>
      <c r="BP18" s="1">
        <v>6241872</v>
      </c>
      <c r="BQ18" s="1">
        <v>6274552</v>
      </c>
      <c r="BR18" s="1">
        <v>6303847</v>
      </c>
      <c r="BS18" s="1">
        <v>6324315</v>
      </c>
      <c r="BT18" s="1">
        <v>6349609</v>
      </c>
      <c r="BU18" s="1">
        <v>6380329</v>
      </c>
      <c r="BV18" s="1">
        <v>6411346</v>
      </c>
      <c r="BW18" s="1">
        <v>6440880</v>
      </c>
      <c r="BX18" s="1">
        <v>6470370</v>
      </c>
      <c r="BY18" s="1">
        <v>6499794</v>
      </c>
      <c r="BZ18" s="1">
        <v>6529221</v>
      </c>
      <c r="CA18" s="1">
        <v>6561091</v>
      </c>
      <c r="CB18" s="1">
        <v>6586610</v>
      </c>
      <c r="CC18" s="1">
        <v>6607839</v>
      </c>
      <c r="CD18" s="1">
        <v>6625241</v>
      </c>
      <c r="CE18" s="1">
        <v>6641875</v>
      </c>
      <c r="CF18" s="1">
        <v>6656043</v>
      </c>
      <c r="CG18" s="1">
        <v>6673326</v>
      </c>
      <c r="CH18" s="1">
        <v>6688765</v>
      </c>
      <c r="CI18" s="1">
        <v>6699885</v>
      </c>
      <c r="CJ18" s="1">
        <v>6711284</v>
      </c>
      <c r="CK18" s="1">
        <v>6721368</v>
      </c>
      <c r="CL18" s="1">
        <v>6732669</v>
      </c>
      <c r="CM18" s="1">
        <v>6742891</v>
      </c>
      <c r="CN18" s="1">
        <v>6754477</v>
      </c>
      <c r="CO18" s="1">
        <v>6764027</v>
      </c>
      <c r="CP18" s="1">
        <v>6769180</v>
      </c>
      <c r="CQ18" s="1">
        <v>6774959</v>
      </c>
      <c r="CR18" s="1">
        <v>6780510</v>
      </c>
      <c r="CS18" s="1">
        <v>6786385</v>
      </c>
      <c r="CT18" s="1">
        <v>6791062</v>
      </c>
      <c r="CU18" s="1">
        <v>6793124</v>
      </c>
      <c r="CV18" s="1">
        <v>6793772</v>
      </c>
      <c r="CW18" s="1">
        <v>6794445</v>
      </c>
      <c r="CX18" s="1">
        <v>6800375</v>
      </c>
      <c r="CY18" s="1">
        <v>6802758</v>
      </c>
      <c r="CZ18" s="1">
        <v>6804554</v>
      </c>
      <c r="DA18" s="1">
        <v>6802897</v>
      </c>
      <c r="DB18" s="1">
        <v>6742770</v>
      </c>
      <c r="DC18" s="1">
        <v>6711554</v>
      </c>
      <c r="DD18" s="1">
        <v>6691912</v>
      </c>
      <c r="DE18" s="1">
        <v>6694805</v>
      </c>
      <c r="DF18" s="1">
        <v>6698199</v>
      </c>
      <c r="DG18" s="1">
        <v>6702056</v>
      </c>
      <c r="DH18" s="1">
        <v>6705510</v>
      </c>
      <c r="DI18" s="1">
        <v>6709602</v>
      </c>
      <c r="DJ18" s="1">
        <v>6740318</v>
      </c>
      <c r="DK18" s="1">
        <v>6740545</v>
      </c>
      <c r="DL18" s="1">
        <v>6737594</v>
      </c>
      <c r="DM18" s="1">
        <v>6736447</v>
      </c>
      <c r="DN18" s="1">
        <v>6739135</v>
      </c>
      <c r="DO18" s="1">
        <v>6742418</v>
      </c>
      <c r="DP18" s="1">
        <v>6745492</v>
      </c>
      <c r="DQ18" s="1">
        <v>6746486</v>
      </c>
      <c r="DR18" s="1">
        <v>6751154</v>
      </c>
    </row>
    <row r="19" spans="1:125" s="8" customFormat="1" ht="24.75" customHeight="1">
      <c r="B19" s="78" t="s">
        <v>0</v>
      </c>
      <c r="C19" s="79"/>
      <c r="D19" s="16"/>
      <c r="E19" s="15"/>
      <c r="F19" s="15"/>
      <c r="G19" s="15"/>
      <c r="H19" s="15"/>
      <c r="I19" s="14">
        <v>49807</v>
      </c>
      <c r="J19" s="14">
        <v>39053</v>
      </c>
      <c r="K19" s="14">
        <v>52376</v>
      </c>
      <c r="L19" s="14">
        <v>63683</v>
      </c>
      <c r="M19" s="14">
        <v>68685</v>
      </c>
      <c r="N19" s="14">
        <v>46142</v>
      </c>
      <c r="O19" s="14">
        <v>25427</v>
      </c>
      <c r="P19" s="14">
        <v>29694</v>
      </c>
      <c r="Q19" s="14">
        <f t="shared" ref="Q19:AI19" si="82">Q18-P18</f>
        <v>27652</v>
      </c>
      <c r="R19" s="14">
        <f t="shared" si="82"/>
        <v>30384</v>
      </c>
      <c r="S19" s="14">
        <f t="shared" si="82"/>
        <v>26623</v>
      </c>
      <c r="T19" s="14">
        <f t="shared" si="82"/>
        <v>36500</v>
      </c>
      <c r="U19" s="14">
        <f t="shared" si="82"/>
        <v>28639</v>
      </c>
      <c r="V19" s="14">
        <f t="shared" si="82"/>
        <v>33542</v>
      </c>
      <c r="W19" s="14">
        <f t="shared" si="82"/>
        <v>28503</v>
      </c>
      <c r="X19" s="14">
        <f t="shared" si="82"/>
        <v>31733</v>
      </c>
      <c r="Y19" s="14">
        <f t="shared" si="82"/>
        <v>33337</v>
      </c>
      <c r="Z19" s="14">
        <f t="shared" si="82"/>
        <v>40013</v>
      </c>
      <c r="AA19" s="14">
        <f t="shared" si="82"/>
        <v>25612</v>
      </c>
      <c r="AB19" s="14">
        <f t="shared" si="82"/>
        <v>23332</v>
      </c>
      <c r="AC19" s="53">
        <f t="shared" si="82"/>
        <v>21261</v>
      </c>
      <c r="AD19" s="53">
        <f t="shared" si="82"/>
        <v>39314</v>
      </c>
      <c r="AE19" s="53">
        <f t="shared" si="82"/>
        <v>33710</v>
      </c>
      <c r="AF19" s="53">
        <f t="shared" si="82"/>
        <v>46143</v>
      </c>
      <c r="AG19" s="53">
        <f t="shared" si="82"/>
        <v>37464</v>
      </c>
      <c r="AH19" s="53">
        <f t="shared" si="82"/>
        <v>45572</v>
      </c>
      <c r="AI19" s="53">
        <f t="shared" si="82"/>
        <v>40276</v>
      </c>
      <c r="AJ19" s="53">
        <f t="shared" ref="AJ19" si="83">AJ18-AI18</f>
        <v>41115</v>
      </c>
      <c r="AK19" s="53">
        <f t="shared" ref="AK19:AM19" si="84">AK18-AJ18</f>
        <v>40111</v>
      </c>
      <c r="AL19" s="53">
        <f t="shared" si="84"/>
        <v>31414</v>
      </c>
      <c r="AM19" s="53">
        <f t="shared" si="84"/>
        <v>31064</v>
      </c>
      <c r="AN19" s="53">
        <v>40193</v>
      </c>
      <c r="AO19" s="53">
        <v>38973</v>
      </c>
      <c r="AP19" s="53">
        <f t="shared" ref="AP19:BN19" si="85">AP18-AO18</f>
        <v>32069</v>
      </c>
      <c r="AQ19" s="53">
        <f t="shared" si="85"/>
        <v>32089</v>
      </c>
      <c r="AR19" s="53">
        <f t="shared" si="85"/>
        <v>40651</v>
      </c>
      <c r="AS19" s="53">
        <f t="shared" si="85"/>
        <v>35771</v>
      </c>
      <c r="AT19" s="53">
        <f t="shared" si="85"/>
        <v>33159</v>
      </c>
      <c r="AU19" s="53">
        <f t="shared" si="85"/>
        <v>36517</v>
      </c>
      <c r="AV19" s="53">
        <f t="shared" si="85"/>
        <v>40154</v>
      </c>
      <c r="AW19" s="53">
        <f t="shared" si="85"/>
        <v>40156</v>
      </c>
      <c r="AX19" s="53">
        <f t="shared" si="85"/>
        <v>48691</v>
      </c>
      <c r="AY19" s="53">
        <f t="shared" si="85"/>
        <v>42737</v>
      </c>
      <c r="AZ19" s="53">
        <f t="shared" si="85"/>
        <v>44716</v>
      </c>
      <c r="BA19" s="53">
        <f t="shared" si="85"/>
        <v>37567</v>
      </c>
      <c r="BB19" s="53">
        <f t="shared" si="85"/>
        <v>42727</v>
      </c>
      <c r="BC19" s="53">
        <f t="shared" si="85"/>
        <v>35589</v>
      </c>
      <c r="BD19" s="53">
        <f t="shared" si="85"/>
        <v>46404</v>
      </c>
      <c r="BE19" s="53">
        <f t="shared" si="85"/>
        <v>44260</v>
      </c>
      <c r="BF19" s="53">
        <f t="shared" si="85"/>
        <v>46293</v>
      </c>
      <c r="BG19" s="53">
        <f t="shared" si="85"/>
        <v>47388</v>
      </c>
      <c r="BH19" s="53">
        <f t="shared" si="85"/>
        <v>42577</v>
      </c>
      <c r="BI19" s="53">
        <f t="shared" si="85"/>
        <v>39878</v>
      </c>
      <c r="BJ19" s="53">
        <f t="shared" si="85"/>
        <v>32532</v>
      </c>
      <c r="BK19" s="53">
        <f t="shared" si="85"/>
        <v>33323</v>
      </c>
      <c r="BL19" s="53">
        <f t="shared" si="85"/>
        <v>34781</v>
      </c>
      <c r="BM19" s="53">
        <f t="shared" si="85"/>
        <v>33587</v>
      </c>
      <c r="BN19" s="53">
        <f t="shared" si="85"/>
        <v>38364</v>
      </c>
      <c r="BO19" s="53">
        <f t="shared" ref="BO19:CI19" si="86">BO18-BN18</f>
        <v>34364</v>
      </c>
      <c r="BP19" s="53">
        <f t="shared" si="86"/>
        <v>34868</v>
      </c>
      <c r="BQ19" s="53">
        <f t="shared" si="86"/>
        <v>32680</v>
      </c>
      <c r="BR19" s="53">
        <f t="shared" si="86"/>
        <v>29295</v>
      </c>
      <c r="BS19" s="53">
        <f t="shared" si="86"/>
        <v>20468</v>
      </c>
      <c r="BT19" s="53">
        <f t="shared" si="86"/>
        <v>25294</v>
      </c>
      <c r="BU19" s="53">
        <f t="shared" si="86"/>
        <v>30720</v>
      </c>
      <c r="BV19" s="53">
        <f t="shared" si="86"/>
        <v>31017</v>
      </c>
      <c r="BW19" s="53">
        <f t="shared" si="86"/>
        <v>29534</v>
      </c>
      <c r="BX19" s="53">
        <f t="shared" si="86"/>
        <v>29490</v>
      </c>
      <c r="BY19" s="53">
        <f t="shared" si="86"/>
        <v>29424</v>
      </c>
      <c r="BZ19" s="53">
        <f t="shared" si="86"/>
        <v>29427</v>
      </c>
      <c r="CA19" s="53">
        <f t="shared" si="86"/>
        <v>31870</v>
      </c>
      <c r="CB19" s="53">
        <f t="shared" si="86"/>
        <v>25519</v>
      </c>
      <c r="CC19" s="53">
        <f t="shared" si="86"/>
        <v>21229</v>
      </c>
      <c r="CD19" s="53">
        <f t="shared" si="86"/>
        <v>17402</v>
      </c>
      <c r="CE19" s="53">
        <f t="shared" si="86"/>
        <v>16634</v>
      </c>
      <c r="CF19" s="53">
        <f t="shared" si="86"/>
        <v>14168</v>
      </c>
      <c r="CG19" s="53">
        <f t="shared" si="86"/>
        <v>17283</v>
      </c>
      <c r="CH19" s="53">
        <f t="shared" si="86"/>
        <v>15439</v>
      </c>
      <c r="CI19" s="53">
        <f t="shared" si="86"/>
        <v>11120</v>
      </c>
      <c r="CJ19" s="53">
        <f t="shared" ref="CJ19" si="87">CJ18-CI18</f>
        <v>11399</v>
      </c>
      <c r="CK19" s="53">
        <f t="shared" ref="CK19:CN19" si="88">CK18-CJ18</f>
        <v>10084</v>
      </c>
      <c r="CL19" s="53">
        <f t="shared" si="88"/>
        <v>11301</v>
      </c>
      <c r="CM19" s="53">
        <f t="shared" si="88"/>
        <v>10222</v>
      </c>
      <c r="CN19" s="53">
        <f t="shared" si="88"/>
        <v>11586</v>
      </c>
      <c r="CO19" s="53">
        <f>CO18-CN18</f>
        <v>9550</v>
      </c>
      <c r="CP19" s="53">
        <f t="shared" ref="CP19" si="89">CP18-CO18</f>
        <v>5153</v>
      </c>
      <c r="CQ19" s="53">
        <f t="shared" ref="CQ19:CT19" si="90">CQ18-CP18</f>
        <v>5779</v>
      </c>
      <c r="CR19" s="53">
        <f t="shared" si="90"/>
        <v>5551</v>
      </c>
      <c r="CS19" s="53">
        <f t="shared" si="90"/>
        <v>5875</v>
      </c>
      <c r="CT19" s="53">
        <f t="shared" si="90"/>
        <v>4677</v>
      </c>
      <c r="CU19" s="53">
        <f t="shared" ref="CU19" si="91">CU18-CT18</f>
        <v>2062</v>
      </c>
      <c r="CV19" s="53">
        <f>CV18-CU18</f>
        <v>648</v>
      </c>
      <c r="CW19" s="53">
        <f t="shared" ref="CW19:CX19" si="92">CW18-CV18</f>
        <v>673</v>
      </c>
      <c r="CX19" s="53">
        <f t="shared" si="92"/>
        <v>5930</v>
      </c>
      <c r="CY19" s="53">
        <f>CY18-CX18</f>
        <v>2383</v>
      </c>
      <c r="CZ19" s="53">
        <f t="shared" ref="CZ19:DC19" si="93">CZ18-CY18</f>
        <v>1796</v>
      </c>
      <c r="DA19" s="53">
        <f t="shared" si="93"/>
        <v>-1657</v>
      </c>
      <c r="DB19" s="53">
        <f t="shared" si="93"/>
        <v>-60127</v>
      </c>
      <c r="DC19" s="53">
        <f t="shared" si="93"/>
        <v>-31216</v>
      </c>
      <c r="DD19" s="53">
        <f>DD18-DC18</f>
        <v>-19642</v>
      </c>
      <c r="DE19" s="53">
        <f>DE18-DD18</f>
        <v>2893</v>
      </c>
      <c r="DF19" s="53">
        <f>DF18-DE18</f>
        <v>3394</v>
      </c>
      <c r="DG19" s="53">
        <f t="shared" ref="DG19:DI19" si="94">DG18-DF18</f>
        <v>3857</v>
      </c>
      <c r="DH19" s="53">
        <f t="shared" si="94"/>
        <v>3454</v>
      </c>
      <c r="DI19" s="53">
        <f t="shared" si="94"/>
        <v>4092</v>
      </c>
      <c r="DJ19" s="53">
        <f t="shared" ref="DJ19" si="95">DJ18-DI18</f>
        <v>30716</v>
      </c>
      <c r="DK19" s="53">
        <f t="shared" ref="DK19" si="96">DK18-DJ18</f>
        <v>227</v>
      </c>
      <c r="DL19" s="53">
        <f t="shared" ref="DL19" si="97">DL18-DK18</f>
        <v>-2951</v>
      </c>
      <c r="DM19" s="53">
        <f t="shared" ref="DM19" si="98">DM18-DL18</f>
        <v>-1147</v>
      </c>
      <c r="DN19" s="53">
        <f t="shared" ref="DN19" si="99">DN18-DM18</f>
        <v>2688</v>
      </c>
      <c r="DO19" s="53">
        <f t="shared" ref="DO19" si="100">DO18-DN18</f>
        <v>3283</v>
      </c>
      <c r="DP19" s="53">
        <f t="shared" ref="DP19" si="101">DP18-DO18</f>
        <v>3074</v>
      </c>
      <c r="DQ19" s="53">
        <f t="shared" ref="DQ19" si="102">DQ18-DP18</f>
        <v>994</v>
      </c>
      <c r="DR19" s="53">
        <f t="shared" ref="DR19" si="103">DR18-DQ18</f>
        <v>4668</v>
      </c>
      <c r="DS19" s="53">
        <f t="shared" ref="DS19" si="104">DS18-DR18</f>
        <v>-6751154</v>
      </c>
      <c r="DT19" s="53">
        <f t="shared" ref="DT19" si="105">DT18-DS18</f>
        <v>0</v>
      </c>
      <c r="DU19" s="53">
        <f t="shared" ref="DU19" si="106">DU18-DT18</f>
        <v>0</v>
      </c>
    </row>
    <row r="20" spans="1:125" ht="32.25" customHeight="1" thickBot="1">
      <c r="B20" s="76" t="s">
        <v>2</v>
      </c>
      <c r="C20" s="77"/>
      <c r="D20" s="13"/>
      <c r="E20" s="13"/>
      <c r="F20" s="13"/>
      <c r="G20" s="13"/>
      <c r="H20" s="12"/>
      <c r="I20" s="12">
        <v>212659</v>
      </c>
      <c r="J20" s="12">
        <v>98813</v>
      </c>
      <c r="K20" s="12">
        <v>42837</v>
      </c>
      <c r="L20" s="12">
        <v>14491</v>
      </c>
      <c r="M20" s="12">
        <v>9711</v>
      </c>
      <c r="N20" s="12">
        <v>7108</v>
      </c>
      <c r="O20" s="12">
        <v>5570</v>
      </c>
      <c r="P20" s="12">
        <v>4646</v>
      </c>
      <c r="Q20" s="12">
        <v>4584</v>
      </c>
      <c r="R20" s="12">
        <v>4503</v>
      </c>
      <c r="S20" s="12">
        <v>4444</v>
      </c>
      <c r="T20" s="12">
        <v>4372</v>
      </c>
      <c r="U20" s="12">
        <v>4305</v>
      </c>
      <c r="V20" s="12">
        <v>4253</v>
      </c>
      <c r="W20" s="12">
        <v>4203</v>
      </c>
      <c r="X20" s="12">
        <v>4139</v>
      </c>
      <c r="Y20" s="12">
        <v>4080</v>
      </c>
      <c r="Z20" s="12">
        <v>4039</v>
      </c>
      <c r="AA20" s="12">
        <v>4006</v>
      </c>
      <c r="AB20" s="12">
        <v>3968</v>
      </c>
      <c r="AC20" s="12">
        <v>3927</v>
      </c>
      <c r="AD20" s="12">
        <v>3773</v>
      </c>
      <c r="AE20" s="12">
        <v>3727</v>
      </c>
      <c r="AF20" s="12">
        <v>3669</v>
      </c>
      <c r="AG20" s="12">
        <v>3591</v>
      </c>
      <c r="AH20" s="12">
        <v>3469</v>
      </c>
      <c r="AI20" s="12">
        <v>3318</v>
      </c>
      <c r="AJ20" s="12">
        <v>3126</v>
      </c>
      <c r="AK20" s="12">
        <v>3010</v>
      </c>
      <c r="AL20" s="12">
        <v>2930</v>
      </c>
      <c r="AM20" s="12">
        <v>2809</v>
      </c>
      <c r="AN20" s="12">
        <v>2768</v>
      </c>
      <c r="AO20" s="12">
        <v>2669</v>
      </c>
      <c r="AP20" s="12">
        <v>2643</v>
      </c>
      <c r="AQ20" s="12">
        <v>2618</v>
      </c>
      <c r="AR20" s="12">
        <v>2591</v>
      </c>
      <c r="AS20" s="12">
        <v>2559</v>
      </c>
      <c r="AT20" s="12">
        <v>2535</v>
      </c>
      <c r="AU20" s="12">
        <v>2511</v>
      </c>
      <c r="AV20" s="12">
        <v>2475</v>
      </c>
      <c r="AW20" s="12">
        <v>2458</v>
      </c>
      <c r="AX20" s="12">
        <v>2439</v>
      </c>
      <c r="AY20" s="12">
        <v>2425</v>
      </c>
      <c r="AZ20" s="12">
        <v>2406</v>
      </c>
      <c r="BA20" s="12">
        <v>2391</v>
      </c>
      <c r="BB20" s="12">
        <v>2372</v>
      </c>
      <c r="BC20" s="12">
        <v>2361</v>
      </c>
      <c r="BD20" s="12">
        <v>2346</v>
      </c>
      <c r="BE20" s="12">
        <v>2320</v>
      </c>
      <c r="BF20" s="12">
        <v>2309</v>
      </c>
      <c r="BG20" s="12">
        <v>2287</v>
      </c>
      <c r="BH20" s="12">
        <v>2267</v>
      </c>
      <c r="BI20" s="12">
        <v>2266</v>
      </c>
      <c r="BJ20" s="12">
        <v>2359</v>
      </c>
      <c r="BK20" s="12">
        <v>2385</v>
      </c>
      <c r="BL20" s="12">
        <v>2380</v>
      </c>
      <c r="BM20" s="12">
        <v>2666</v>
      </c>
      <c r="BN20" s="12">
        <v>2767</v>
      </c>
      <c r="BO20" s="12">
        <v>3910</v>
      </c>
      <c r="BP20" s="12">
        <v>4050</v>
      </c>
      <c r="BQ20" s="12">
        <v>4081</v>
      </c>
      <c r="BR20" s="12">
        <v>4079</v>
      </c>
      <c r="BS20" s="12">
        <v>4082</v>
      </c>
      <c r="BT20" s="12">
        <v>4136</v>
      </c>
      <c r="BU20" s="12">
        <v>4368</v>
      </c>
      <c r="BV20" s="12">
        <v>4397</v>
      </c>
      <c r="BW20" s="12">
        <v>4394</v>
      </c>
      <c r="BX20" s="12">
        <v>4566</v>
      </c>
      <c r="BY20" s="12">
        <v>4572</v>
      </c>
      <c r="BZ20" s="12">
        <v>4595</v>
      </c>
      <c r="CA20" s="12">
        <v>4638</v>
      </c>
      <c r="CB20" s="12">
        <v>4932</v>
      </c>
      <c r="CC20" s="12">
        <v>6009</v>
      </c>
      <c r="CD20" s="12">
        <v>6181</v>
      </c>
      <c r="CE20" s="12">
        <v>6342</v>
      </c>
      <c r="CF20" s="12">
        <v>5996</v>
      </c>
      <c r="CG20" s="12">
        <v>6465</v>
      </c>
      <c r="CH20" s="12">
        <v>6547</v>
      </c>
      <c r="CI20" s="12">
        <v>6862</v>
      </c>
      <c r="CJ20" s="12">
        <v>7116</v>
      </c>
      <c r="CK20" s="12">
        <v>7091</v>
      </c>
      <c r="CL20" s="12">
        <v>7141</v>
      </c>
      <c r="CM20" s="12">
        <v>7240</v>
      </c>
      <c r="CN20" s="12">
        <v>7295</v>
      </c>
      <c r="CO20" s="12">
        <v>7419</v>
      </c>
      <c r="CP20" s="12">
        <v>7626</v>
      </c>
      <c r="CQ20" s="12">
        <v>7454</v>
      </c>
      <c r="CR20" s="12">
        <v>7563</v>
      </c>
      <c r="CS20" s="12">
        <v>7714</v>
      </c>
      <c r="CT20" s="12">
        <v>7756</v>
      </c>
      <c r="CU20" s="12">
        <v>7835</v>
      </c>
      <c r="CV20" s="12">
        <v>7927</v>
      </c>
      <c r="CW20" s="12">
        <v>8074</v>
      </c>
      <c r="CX20" s="12">
        <v>8307</v>
      </c>
      <c r="CY20" s="12">
        <v>8408</v>
      </c>
      <c r="CZ20" s="12">
        <v>8643</v>
      </c>
      <c r="DA20" s="12">
        <v>8830</v>
      </c>
      <c r="DB20" s="12">
        <v>9106</v>
      </c>
      <c r="DC20" s="12">
        <v>9693</v>
      </c>
      <c r="DD20" s="12">
        <v>9957</v>
      </c>
      <c r="DE20" s="12">
        <v>10246</v>
      </c>
      <c r="DF20" s="12">
        <v>10556</v>
      </c>
      <c r="DG20" s="12">
        <v>10590</v>
      </c>
      <c r="DH20" s="12">
        <v>10682</v>
      </c>
      <c r="DI20" s="12">
        <v>11805</v>
      </c>
      <c r="DJ20" s="12">
        <v>12034</v>
      </c>
      <c r="DK20" s="12">
        <v>12175</v>
      </c>
      <c r="DL20" s="12">
        <v>12232</v>
      </c>
      <c r="DM20" s="12">
        <v>12623</v>
      </c>
      <c r="DN20" s="12">
        <v>10087</v>
      </c>
      <c r="DO20" s="12">
        <v>11591</v>
      </c>
      <c r="DP20" s="12">
        <v>10511</v>
      </c>
      <c r="DQ20" s="12">
        <v>10564</v>
      </c>
      <c r="DR20" s="12">
        <v>10656</v>
      </c>
      <c r="DS20" s="12"/>
      <c r="DT20" s="12"/>
      <c r="DU20" s="12"/>
    </row>
    <row r="21" spans="1:125" ht="22.5" customHeight="1">
      <c r="B21" s="6"/>
      <c r="E21" s="11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spans="1:125" s="8" customFormat="1" ht="33.75" customHeight="1">
      <c r="A22" s="3"/>
      <c r="B22" s="3"/>
      <c r="C22" s="3"/>
      <c r="D22" s="1"/>
    </row>
    <row r="23" spans="1:125" s="8" customFormat="1" ht="30.75" customHeight="1">
      <c r="A23" s="3"/>
      <c r="B23" s="3"/>
      <c r="C23" s="3"/>
      <c r="D23" s="1"/>
    </row>
    <row r="24" spans="1:125" ht="30.75" customHeight="1">
      <c r="A24" s="3"/>
      <c r="B24" s="3"/>
      <c r="C24" s="3"/>
    </row>
    <row r="25" spans="1:125" ht="30.75" customHeight="1">
      <c r="A25" s="3"/>
      <c r="B25" s="3"/>
      <c r="C25" s="3"/>
    </row>
    <row r="26" spans="1:125" s="2" customFormat="1" ht="30.75" customHeight="1">
      <c r="A26" s="3"/>
      <c r="B26" s="3"/>
      <c r="C26" s="3"/>
    </row>
    <row r="27" spans="1:125" s="2" customFormat="1" ht="22.5" customHeight="1">
      <c r="B27" s="6"/>
      <c r="C27" s="5"/>
      <c r="D27" s="4"/>
      <c r="E27" s="4"/>
      <c r="F27" s="4"/>
      <c r="G27" s="4"/>
      <c r="H27" s="4"/>
      <c r="I27" s="4"/>
      <c r="J27" s="4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</sheetData>
  <mergeCells count="11">
    <mergeCell ref="B20:C20"/>
    <mergeCell ref="B19:C19"/>
    <mergeCell ref="B10:C10"/>
    <mergeCell ref="B11:C11"/>
    <mergeCell ref="B17:C17"/>
    <mergeCell ref="B4:C4"/>
    <mergeCell ref="B6:C6"/>
    <mergeCell ref="B7:C7"/>
    <mergeCell ref="B13:C13"/>
    <mergeCell ref="B18:C18"/>
    <mergeCell ref="B16:C16"/>
  </mergeCells>
  <phoneticPr fontId="1" type="noConversion"/>
  <printOptions horizontalCentered="1" verticalCentered="1"/>
  <pageMargins left="0.35433070866141736" right="0.39370078740157483" top="0.23622047244094491" bottom="0.27559055118110237" header="0.23622047244094491" footer="0.27559055118110237"/>
  <pageSetup paperSize="9" scale="6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SK broadband Subs-ENG</vt:lpstr>
      <vt:lpstr>'SK broadband Subs-ENG'!Print_Area</vt:lpstr>
    </vt:vector>
  </TitlesOfParts>
  <Company>재무팀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 broadband</dc:creator>
  <cp:lastModifiedBy>오형석(HYUNG SUK OH)/재무팀/SKB</cp:lastModifiedBy>
  <cp:lastPrinted>2016-09-12T07:30:24Z</cp:lastPrinted>
  <dcterms:created xsi:type="dcterms:W3CDTF">2013-12-26T01:03:31Z</dcterms:created>
  <dcterms:modified xsi:type="dcterms:W3CDTF">2026-10-06T00:19:04Z</dcterms:modified>
</cp:coreProperties>
</file>